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2"/>
  </bookViews>
  <sheets>
    <sheet name="Nodrosinajums" sheetId="1" r:id="rId1"/>
    <sheet name="Pakalpoj-sn" sheetId="2" r:id="rId2"/>
    <sheet name="U-K-apjomi" sheetId="3" r:id="rId3"/>
  </sheets>
  <calcPr calcId="125725"/>
</workbook>
</file>

<file path=xl/calcChain.xml><?xml version="1.0" encoding="utf-8"?>
<calcChain xmlns="http://schemas.openxmlformats.org/spreadsheetml/2006/main">
  <c r="J35" i="3"/>
  <c r="J34"/>
  <c r="J33"/>
  <c r="I35"/>
  <c r="I34"/>
  <c r="I33"/>
  <c r="K35"/>
  <c r="K34"/>
  <c r="K33"/>
  <c r="K26"/>
  <c r="K25"/>
  <c r="K24"/>
  <c r="F26"/>
  <c r="F25"/>
  <c r="F24"/>
  <c r="E7" i="2"/>
  <c r="G17" i="3"/>
  <c r="G16"/>
  <c r="G15"/>
  <c r="I9"/>
  <c r="J9" s="1"/>
  <c r="I17" s="1"/>
  <c r="I8"/>
  <c r="J8" s="1"/>
  <c r="I16" s="1"/>
  <c r="I7"/>
  <c r="J7" s="1"/>
  <c r="I15" s="1"/>
  <c r="A24"/>
  <c r="A7"/>
  <c r="B7" i="2"/>
  <c r="B6"/>
  <c r="B5"/>
  <c r="L6" i="1"/>
  <c r="M6" s="1"/>
  <c r="H6"/>
  <c r="I6" s="1"/>
  <c r="E6"/>
  <c r="B21"/>
  <c r="B20"/>
  <c r="B19"/>
  <c r="G7" i="2"/>
  <c r="H7" s="1"/>
  <c r="M35" i="3"/>
  <c r="M34"/>
  <c r="M33"/>
  <c r="G26"/>
  <c r="I25"/>
  <c r="J25" s="1"/>
  <c r="G24"/>
  <c r="E26"/>
  <c r="E25"/>
  <c r="E24"/>
  <c r="H9"/>
  <c r="K9" s="1"/>
  <c r="H8"/>
  <c r="K8" s="1"/>
  <c r="H7"/>
  <c r="G9"/>
  <c r="G8"/>
  <c r="E17"/>
  <c r="E16"/>
  <c r="E15"/>
  <c r="E9"/>
  <c r="E8"/>
  <c r="E7"/>
  <c r="M8" i="1"/>
  <c r="I8"/>
  <c r="G5" i="2"/>
  <c r="H5" s="1"/>
  <c r="A33" i="3"/>
  <c r="A2"/>
  <c r="A15"/>
  <c r="A2" i="2"/>
  <c r="K8" i="1"/>
  <c r="K6"/>
  <c r="G8"/>
  <c r="G6"/>
  <c r="K15" i="3" l="1"/>
  <c r="J15"/>
  <c r="K17"/>
  <c r="J17"/>
  <c r="J16"/>
  <c r="K16"/>
  <c r="I26"/>
  <c r="J26" s="1"/>
  <c r="G25"/>
  <c r="I24"/>
  <c r="J24" s="1"/>
  <c r="G7"/>
  <c r="K7"/>
</calcChain>
</file>

<file path=xl/sharedStrings.xml><?xml version="1.0" encoding="utf-8"?>
<sst xmlns="http://schemas.openxmlformats.org/spreadsheetml/2006/main" count="125" uniqueCount="68">
  <si>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</si>
  <si>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</si>
  <si>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</si>
  <si>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</si>
  <si>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</si>
  <si>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</si>
  <si>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</si>
  <si>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</si>
  <si>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</si>
  <si>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</si>
  <si>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</si>
  <si>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</si>
  <si>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</si>
  <si>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</si>
  <si>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</si>
  <si>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</si>
  <si>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</si>
  <si>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</si>
  <si>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</si>
  <si>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</si>
  <si>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</si>
  <si>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</si>
  <si>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iestādēm</t>
  </si>
  <si>
    <t>uzņēmumiem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</si>
  <si>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</si>
  <si>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</si>
  <si>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</si>
  <si>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</si>
  <si>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</si>
  <si>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</si>
  <si>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</si>
  <si>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no iestādēm</t>
  </si>
  <si>
    <t xml:space="preserve"> no uzņēmumiem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</si>
  <si>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</si>
  <si>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</si>
  <si>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</si>
  <si>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</si>
  <si>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</si>
  <si>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</si>
  <si>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</si>
  <si>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</si>
  <si>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</si>
  <si>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</si>
  <si>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Uzņēmumu skaits</t>
  </si>
  <si>
    <t>Norēķinās pēc skaitītāju datiem, %</t>
  </si>
  <si>
    <t>Iedzīvotāji</t>
  </si>
  <si>
    <t>Iestādes</t>
  </si>
  <si>
    <t>Uzņēmumi</t>
  </si>
  <si>
    <t>Piegādātā ūdens kvalitāte</t>
  </si>
  <si>
    <t>Vidē novadīto notekūdeņu kvalitāte</t>
  </si>
  <si>
    <t>pašvald.iestāde</t>
  </si>
  <si>
    <t>Pašvaldības lēmums un apstiprināti tarifi</t>
  </si>
  <si>
    <t>Uz NAI novadīto notekūdeņu daudzums, U2 dati</t>
  </si>
  <si>
    <t>Atbilst normatīvajām prasībām.</t>
  </si>
  <si>
    <t>Aizputes novads</t>
  </si>
  <si>
    <t>Kazdanga</t>
  </si>
  <si>
    <t>Vallata</t>
  </si>
  <si>
    <t>Rokasbirzs</t>
  </si>
  <si>
    <t>Kazdangas pagasta pārvalde</t>
  </si>
  <si>
    <t xml:space="preserve">iestādēm un uzņēmumiem, </t>
  </si>
  <si>
    <t>iestādēm un uzņēmumiem, t.sk. SIA "Elpa" (piena pārstrādes uzņēmums)</t>
  </si>
  <si>
    <t>Neatbilst</t>
  </si>
  <si>
    <t>Fe=0,749-4,790 mg/l, paaugstināta duķķainība.</t>
  </si>
  <si>
    <t>SV 57-188 mg/l; BSP5 40-1450 mg/l; ĶSP 150-1726 mg/l.</t>
  </si>
  <si>
    <t>Aizputes pagasta pārvalde</t>
  </si>
  <si>
    <t>Dati ūdens bilancei nav ticami, iedzīvotāju ūdens patēriņā iekļauti arī zudumi</t>
  </si>
  <si>
    <t xml:space="preserve">Nav atbilstoša MK not.prasībām: SV=48,4 mg/l </t>
  </si>
  <si>
    <t>Dati notekūdeņu bilancei nav ticami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</si>
</sst>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8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7">
    <xf numFmtId="0" fontId="0" fillId="0" borderId="0" xfId="0"/>
    <xf numFmtId="165" fontId="3" fillId="2" borderId="0" xfId="0" applyNumberFormat="1" applyFont="1" applyFill="1" applyBorder="1" applyAlignment="1">
      <alignment horizontal="left"/>
    </xf>
    <xf numFmtId="165" fontId="3" fillId="4" borderId="0" xfId="0" applyNumberFormat="1" applyFont="1" applyFill="1" applyBorder="1" applyAlignment="1">
      <alignment horizontal="left"/>
    </xf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0" fontId="3" fillId="2" borderId="0" xfId="0" applyFont="1" applyFill="1"/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left"/>
    </xf>
    <xf numFmtId="165" fontId="3" fillId="3" borderId="0" xfId="0" applyNumberFormat="1" applyFont="1" applyFill="1" applyBorder="1" applyAlignment="1">
      <alignment horizontal="center"/>
    </xf>
    <xf numFmtId="0" fontId="3" fillId="3" borderId="0" xfId="0" applyFont="1" applyFill="1"/>
    <xf numFmtId="0" fontId="3" fillId="4" borderId="0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/>
    </xf>
    <xf numFmtId="0" fontId="3" fillId="4" borderId="0" xfId="0" applyFont="1" applyFill="1" applyBorder="1"/>
    <xf numFmtId="0" fontId="3" fillId="4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 applyAlignment="1">
      <alignment horizontal="left" vertical="top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right"/>
    </xf>
    <xf numFmtId="1" fontId="2" fillId="0" borderId="1" xfId="0" applyNumberFormat="1" applyFont="1" applyFill="1" applyBorder="1"/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1" fontId="2" fillId="0" borderId="1" xfId="0" applyNumberFormat="1" applyFont="1" applyFill="1" applyBorder="1" applyAlignment="1">
      <alignment horizontal="right"/>
    </xf>
    <xf numFmtId="9" fontId="2" fillId="0" borderId="1" xfId="0" applyNumberFormat="1" applyFont="1" applyFill="1" applyBorder="1"/>
    <xf numFmtId="1" fontId="2" fillId="0" borderId="0" xfId="0" applyNumberFormat="1" applyFont="1" applyFill="1"/>
    <xf numFmtId="9" fontId="2" fillId="0" borderId="0" xfId="0" applyNumberFormat="1" applyFont="1" applyFill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/>
    <xf numFmtId="1" fontId="6" fillId="0" borderId="0" xfId="0" applyNumberFormat="1" applyFont="1" applyFill="1"/>
    <xf numFmtId="0" fontId="6" fillId="0" borderId="0" xfId="0" applyFont="1" applyFill="1"/>
    <xf numFmtId="165" fontId="2" fillId="3" borderId="1" xfId="0" applyNumberFormat="1" applyFont="1" applyFill="1" applyBorder="1"/>
    <xf numFmtId="165" fontId="2" fillId="0" borderId="0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2" borderId="1" xfId="0" applyFont="1" applyFill="1" applyBorder="1"/>
    <xf numFmtId="164" fontId="2" fillId="2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164" fontId="2" fillId="5" borderId="1" xfId="0" applyNumberFormat="1" applyFont="1" applyFill="1" applyBorder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4" fillId="0" borderId="0" xfId="0" applyFont="1" applyFill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6" fillId="0" borderId="8" xfId="0" applyFont="1" applyFill="1" applyBorder="1" applyAlignment="1">
      <alignment horizontal="left" wrapText="1"/>
    </xf>
    <xf numFmtId="0" fontId="0" fillId="0" borderId="8" xfId="0" applyBorder="1" applyAlignment="1">
      <alignment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/>
    </xf>
    <xf numFmtId="9" fontId="2" fillId="0" borderId="3" xfId="0" applyNumberFormat="1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2" fillId="0" borderId="12" xfId="0" applyFont="1" applyFill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2" fillId="0" borderId="12" xfId="0" applyFont="1" applyFill="1" applyBorder="1" applyAlignment="1">
      <alignment vertical="top" wrapText="1"/>
    </xf>
    <xf numFmtId="1" fontId="2" fillId="0" borderId="4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right"/>
    </xf>
    <xf numFmtId="165" fontId="6" fillId="0" borderId="0" xfId="0" applyNumberFormat="1" applyFont="1" applyFill="1" applyBorder="1"/>
    <xf numFmtId="1" fontId="6" fillId="0" borderId="0" xfId="0" applyNumberFormat="1" applyFont="1" applyFill="1" applyBorder="1"/>
    <xf numFmtId="9" fontId="6" fillId="0" borderId="0" xfId="0" applyNumberFormat="1" applyFont="1" applyFill="1" applyBorder="1"/>
    <xf numFmtId="1" fontId="6" fillId="0" borderId="0" xfId="0" applyNumberFormat="1" applyFont="1" applyFill="1" applyBorder="1" applyAlignment="1">
      <alignment horizontal="right"/>
    </xf>
    <xf numFmtId="0" fontId="6" fillId="0" borderId="8" xfId="0" applyFont="1" applyFill="1" applyBorder="1" applyAlignment="1">
      <alignment horizontal="left"/>
    </xf>
    <xf numFmtId="0" fontId="0" fillId="0" borderId="8" xfId="0" applyBorder="1" applyAlignment="1"/>
    <xf numFmtId="165" fontId="2" fillId="2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"/>
  <sheetViews>
    <sheetView workbookViewId="0">
      <selection activeCell="F8" sqref="F8"/>
    </sheetView>
  </sheetViews>
  <sheetFormatPr defaultRowHeight="15.75"/>
  <cols>
    <col min="1" max="1" width="6" style="33" customWidth="1"/>
    <col min="2" max="2" width="21.5703125" style="33" customWidth="1"/>
    <col min="3" max="6" width="10.28515625" style="33" customWidth="1"/>
    <col min="7" max="9" width="9.85546875" style="33" customWidth="1"/>
    <col min="10" max="10" width="9.140625" style="33"/>
    <col min="11" max="11" width="8.28515625" style="33" customWidth="1"/>
    <col min="12" max="14" width="9.140625" style="33"/>
    <col min="15" max="15" width="13.140625" style="33" bestFit="1" customWidth="1"/>
    <col min="16" max="16384" width="9.140625" style="33"/>
  </cols>
  <sheetData>
    <row r="1" spans="1:13" ht="18.75">
      <c r="A1" s="94" t="s">
        <v>37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13" ht="18.75">
      <c r="A2" s="34" t="s">
        <v>54</v>
      </c>
    </row>
    <row r="3" spans="1:13" s="9" customFormat="1" ht="36" customHeight="1">
      <c r="A3" s="82" t="s">
        <v>0</v>
      </c>
      <c r="B3" s="82" t="s">
        <v>1</v>
      </c>
      <c r="C3" s="82" t="s">
        <v>2</v>
      </c>
      <c r="D3" s="82"/>
      <c r="E3" s="82"/>
      <c r="F3" s="82" t="s">
        <v>3</v>
      </c>
      <c r="G3" s="82"/>
      <c r="H3" s="82"/>
      <c r="I3" s="82"/>
      <c r="J3" s="82" t="s">
        <v>8</v>
      </c>
      <c r="K3" s="82"/>
      <c r="L3" s="82"/>
      <c r="M3" s="82"/>
    </row>
    <row r="4" spans="1:13">
      <c r="A4" s="83"/>
      <c r="B4" s="84"/>
      <c r="C4" s="85" t="s">
        <v>34</v>
      </c>
      <c r="D4" s="85" t="s">
        <v>35</v>
      </c>
      <c r="E4" s="85" t="s">
        <v>36</v>
      </c>
      <c r="F4" s="85" t="s">
        <v>4</v>
      </c>
      <c r="G4" s="85"/>
      <c r="H4" s="83" t="s">
        <v>5</v>
      </c>
      <c r="I4" s="83"/>
      <c r="J4" s="85" t="s">
        <v>4</v>
      </c>
      <c r="K4" s="85"/>
      <c r="L4" s="83" t="s">
        <v>5</v>
      </c>
      <c r="M4" s="83"/>
    </row>
    <row r="5" spans="1:13">
      <c r="A5" s="84"/>
      <c r="B5" s="84"/>
      <c r="C5" s="86"/>
      <c r="D5" s="86"/>
      <c r="E5" s="86"/>
      <c r="F5" s="80" t="s">
        <v>6</v>
      </c>
      <c r="G5" s="80" t="s">
        <v>7</v>
      </c>
      <c r="H5" s="80" t="s">
        <v>6</v>
      </c>
      <c r="I5" s="80" t="s">
        <v>7</v>
      </c>
      <c r="J5" s="80" t="s">
        <v>6</v>
      </c>
      <c r="K5" s="80" t="s">
        <v>7</v>
      </c>
      <c r="L5" s="80" t="s">
        <v>6</v>
      </c>
      <c r="M5" s="80" t="s">
        <v>7</v>
      </c>
    </row>
    <row r="6" spans="1:13" s="38" customFormat="1">
      <c r="A6" s="36">
        <v>1</v>
      </c>
      <c r="B6" s="37" t="s">
        <v>55</v>
      </c>
      <c r="C6" s="37">
        <v>402</v>
      </c>
      <c r="D6" s="37">
        <v>602</v>
      </c>
      <c r="E6" s="37">
        <f>+D6</f>
        <v>602</v>
      </c>
      <c r="F6" s="37">
        <v>595</v>
      </c>
      <c r="G6" s="115">
        <f t="shared" ref="G6:G10" si="0">+F6/D6</f>
        <v>0.98837209302325579</v>
      </c>
      <c r="H6" s="36">
        <f>+F6</f>
        <v>595</v>
      </c>
      <c r="I6" s="115">
        <f>+H6/D6</f>
        <v>0.98837209302325579</v>
      </c>
      <c r="J6" s="37">
        <v>431</v>
      </c>
      <c r="K6" s="115">
        <f t="shared" ref="K6:K10" si="1">+J6/D6</f>
        <v>0.71594684385382057</v>
      </c>
      <c r="L6" s="36">
        <f>+J6</f>
        <v>431</v>
      </c>
      <c r="M6" s="115">
        <f>+L6/D6</f>
        <v>0.71594684385382057</v>
      </c>
    </row>
    <row r="7" spans="1:13" s="38" customFormat="1">
      <c r="A7" s="39">
        <v>2</v>
      </c>
      <c r="B7" s="40" t="s">
        <v>56</v>
      </c>
      <c r="C7" s="40">
        <v>255</v>
      </c>
      <c r="D7" s="40"/>
      <c r="E7" s="40"/>
      <c r="F7" s="40"/>
      <c r="G7" s="117"/>
      <c r="H7" s="39"/>
      <c r="I7" s="117"/>
      <c r="J7" s="40"/>
      <c r="K7" s="117"/>
      <c r="L7" s="39"/>
      <c r="M7" s="117"/>
    </row>
    <row r="8" spans="1:13">
      <c r="A8" s="80">
        <v>3</v>
      </c>
      <c r="B8" s="81" t="s">
        <v>57</v>
      </c>
      <c r="C8" s="81">
        <v>276</v>
      </c>
      <c r="D8" s="81">
        <v>250</v>
      </c>
      <c r="E8" s="81">
        <v>250</v>
      </c>
      <c r="F8" s="81">
        <v>210</v>
      </c>
      <c r="G8" s="42">
        <f t="shared" si="0"/>
        <v>0.84</v>
      </c>
      <c r="H8" s="80">
        <v>210</v>
      </c>
      <c r="I8" s="42">
        <f>+H8/D8</f>
        <v>0.84</v>
      </c>
      <c r="J8" s="81">
        <v>190</v>
      </c>
      <c r="K8" s="42">
        <f t="shared" si="1"/>
        <v>0.76</v>
      </c>
      <c r="L8" s="80">
        <v>190</v>
      </c>
      <c r="M8" s="42">
        <f>+L8/D8</f>
        <v>0.76</v>
      </c>
    </row>
    <row r="9" spans="1:13" hidden="1">
      <c r="A9" s="80"/>
      <c r="B9" s="81"/>
      <c r="C9" s="81"/>
      <c r="D9" s="81"/>
      <c r="E9" s="81"/>
      <c r="F9" s="81"/>
      <c r="G9" s="42"/>
      <c r="H9" s="80"/>
      <c r="I9" s="43"/>
      <c r="J9" s="81"/>
      <c r="K9" s="42"/>
      <c r="L9" s="80"/>
      <c r="M9" s="43"/>
    </row>
    <row r="10" spans="1:13" hidden="1">
      <c r="A10" s="80"/>
      <c r="B10" s="81"/>
      <c r="C10" s="81"/>
      <c r="D10" s="81"/>
      <c r="E10" s="81"/>
      <c r="F10" s="81"/>
      <c r="G10" s="42"/>
      <c r="H10" s="80"/>
      <c r="I10" s="43"/>
      <c r="J10" s="81"/>
      <c r="K10" s="42"/>
      <c r="L10" s="80"/>
      <c r="M10" s="43"/>
    </row>
    <row r="11" spans="1:13" hidden="1">
      <c r="A11" s="80"/>
      <c r="B11" s="81"/>
      <c r="C11" s="81"/>
      <c r="D11" s="81"/>
      <c r="E11" s="81"/>
      <c r="F11" s="81"/>
      <c r="G11" s="42"/>
      <c r="H11" s="80"/>
      <c r="I11" s="43"/>
      <c r="J11" s="81"/>
      <c r="K11" s="42"/>
      <c r="L11" s="80"/>
      <c r="M11" s="43"/>
    </row>
    <row r="12" spans="1:13" hidden="1">
      <c r="A12" s="80"/>
      <c r="B12" s="81"/>
      <c r="C12" s="81"/>
      <c r="D12" s="81"/>
      <c r="E12" s="81"/>
      <c r="F12" s="81"/>
      <c r="G12" s="42"/>
      <c r="H12" s="80"/>
      <c r="I12" s="43"/>
      <c r="J12" s="81"/>
      <c r="K12" s="42"/>
      <c r="L12" s="80"/>
      <c r="M12" s="43"/>
    </row>
    <row r="13" spans="1:13" hidden="1">
      <c r="A13" s="80"/>
      <c r="B13" s="81"/>
      <c r="C13" s="81"/>
      <c r="D13" s="81"/>
      <c r="E13" s="81"/>
      <c r="F13" s="81"/>
      <c r="G13" s="42"/>
      <c r="H13" s="80"/>
      <c r="I13" s="43"/>
      <c r="J13" s="81"/>
      <c r="K13" s="42"/>
      <c r="L13" s="80"/>
      <c r="M13" s="43"/>
    </row>
    <row r="14" spans="1:13" hidden="1">
      <c r="A14" s="80"/>
      <c r="B14" s="81"/>
      <c r="C14" s="81"/>
      <c r="D14" s="81"/>
      <c r="E14" s="81"/>
      <c r="F14" s="81"/>
      <c r="G14" s="42"/>
      <c r="H14" s="80"/>
      <c r="I14" s="42"/>
      <c r="J14" s="81"/>
      <c r="K14" s="42"/>
      <c r="L14" s="80"/>
      <c r="M14" s="42"/>
    </row>
    <row r="16" spans="1:13" ht="35.25" customHeight="1">
      <c r="A16" s="82" t="s">
        <v>0</v>
      </c>
      <c r="B16" s="82" t="s">
        <v>1</v>
      </c>
      <c r="C16" s="85" t="s">
        <v>41</v>
      </c>
      <c r="D16" s="85"/>
      <c r="E16" s="85"/>
      <c r="F16" s="86"/>
      <c r="G16" s="87" t="s">
        <v>44</v>
      </c>
      <c r="H16" s="90"/>
      <c r="I16" s="91"/>
    </row>
    <row r="17" spans="1:10">
      <c r="A17" s="83"/>
      <c r="B17" s="84"/>
      <c r="C17" s="87" t="s">
        <v>10</v>
      </c>
      <c r="D17" s="88"/>
      <c r="E17" s="87" t="s">
        <v>11</v>
      </c>
      <c r="F17" s="89"/>
      <c r="G17" s="92" t="s">
        <v>45</v>
      </c>
      <c r="H17" s="92" t="s">
        <v>46</v>
      </c>
      <c r="I17" s="92" t="s">
        <v>47</v>
      </c>
    </row>
    <row r="18" spans="1:10" ht="31.5">
      <c r="A18" s="84"/>
      <c r="B18" s="84"/>
      <c r="C18" s="80" t="s">
        <v>42</v>
      </c>
      <c r="D18" s="80" t="s">
        <v>43</v>
      </c>
      <c r="E18" s="80" t="s">
        <v>42</v>
      </c>
      <c r="F18" s="80" t="s">
        <v>43</v>
      </c>
      <c r="G18" s="93"/>
      <c r="H18" s="93"/>
      <c r="I18" s="93"/>
    </row>
    <row r="19" spans="1:10" s="38" customFormat="1">
      <c r="A19" s="36">
        <v>1</v>
      </c>
      <c r="B19" s="37" t="str">
        <f>+B6</f>
        <v>Kazdanga</v>
      </c>
      <c r="C19" s="37">
        <v>4</v>
      </c>
      <c r="D19" s="37">
        <v>8</v>
      </c>
      <c r="E19" s="37">
        <v>3</v>
      </c>
      <c r="F19" s="37">
        <v>7</v>
      </c>
      <c r="G19" s="115">
        <v>0.96</v>
      </c>
      <c r="H19" s="115">
        <v>1</v>
      </c>
      <c r="I19" s="115">
        <v>1</v>
      </c>
      <c r="J19" s="116"/>
    </row>
    <row r="20" spans="1:10" s="38" customFormat="1">
      <c r="A20" s="39">
        <v>2</v>
      </c>
      <c r="B20" s="40" t="str">
        <f>+B7</f>
        <v>Vallata</v>
      </c>
      <c r="C20" s="40"/>
      <c r="D20" s="40"/>
      <c r="E20" s="40"/>
      <c r="F20" s="40"/>
      <c r="G20" s="117"/>
      <c r="H20" s="117"/>
      <c r="I20" s="117"/>
      <c r="J20" s="116"/>
    </row>
    <row r="21" spans="1:10">
      <c r="A21" s="80">
        <v>3</v>
      </c>
      <c r="B21" s="81" t="str">
        <f>+B8</f>
        <v>Rokasbirzs</v>
      </c>
      <c r="C21" s="81">
        <v>1</v>
      </c>
      <c r="D21" s="81">
        <v>0</v>
      </c>
      <c r="E21" s="81">
        <v>1</v>
      </c>
      <c r="F21" s="81">
        <v>0</v>
      </c>
      <c r="G21" s="42">
        <v>0</v>
      </c>
      <c r="H21" s="45">
        <v>1</v>
      </c>
      <c r="I21" s="42">
        <v>1</v>
      </c>
      <c r="J21" s="44"/>
    </row>
    <row r="22" spans="1:10" hidden="1">
      <c r="A22" s="80"/>
      <c r="B22" s="81"/>
      <c r="C22" s="81"/>
      <c r="D22" s="81"/>
      <c r="E22" s="81"/>
      <c r="F22" s="81"/>
      <c r="G22" s="42"/>
      <c r="H22" s="42"/>
      <c r="I22" s="42"/>
      <c r="J22" s="44"/>
    </row>
    <row r="23" spans="1:10" hidden="1">
      <c r="A23" s="80"/>
      <c r="B23" s="81"/>
      <c r="C23" s="81"/>
      <c r="D23" s="81"/>
      <c r="E23" s="81"/>
      <c r="F23" s="81"/>
      <c r="G23" s="42"/>
      <c r="H23" s="42"/>
      <c r="I23" s="43"/>
      <c r="J23" s="44"/>
    </row>
    <row r="24" spans="1:10" hidden="1">
      <c r="A24" s="80"/>
      <c r="B24" s="81"/>
      <c r="C24" s="81"/>
      <c r="D24" s="81"/>
      <c r="E24" s="81"/>
      <c r="F24" s="81"/>
      <c r="G24" s="42"/>
      <c r="H24" s="42"/>
      <c r="I24" s="43"/>
      <c r="J24" s="44"/>
    </row>
    <row r="25" spans="1:10" hidden="1">
      <c r="A25" s="80"/>
      <c r="B25" s="81"/>
      <c r="C25" s="81"/>
      <c r="D25" s="81"/>
      <c r="E25" s="81"/>
      <c r="F25" s="81"/>
      <c r="G25" s="42"/>
      <c r="H25" s="42"/>
      <c r="I25" s="42"/>
      <c r="J25" s="44"/>
    </row>
    <row r="26" spans="1:10" hidden="1">
      <c r="A26" s="80"/>
      <c r="B26" s="81"/>
      <c r="C26" s="81"/>
      <c r="D26" s="81"/>
      <c r="E26" s="81"/>
      <c r="F26" s="81"/>
      <c r="G26" s="42"/>
      <c r="H26" s="42"/>
      <c r="I26" s="43"/>
      <c r="J26" s="44"/>
    </row>
    <row r="27" spans="1:10" hidden="1">
      <c r="A27" s="80"/>
      <c r="B27" s="81"/>
      <c r="C27" s="81"/>
      <c r="D27" s="81"/>
      <c r="E27" s="81"/>
      <c r="F27" s="81"/>
      <c r="G27" s="42"/>
      <c r="H27" s="42"/>
      <c r="I27" s="43"/>
      <c r="J27" s="44"/>
    </row>
    <row r="28" spans="1:10" hidden="1">
      <c r="A28" s="80"/>
      <c r="B28" s="81"/>
      <c r="C28" s="81"/>
      <c r="D28" s="81"/>
      <c r="E28" s="81"/>
      <c r="F28" s="81"/>
      <c r="G28" s="42"/>
      <c r="H28" s="45"/>
      <c r="I28" s="45"/>
      <c r="J28" s="44"/>
    </row>
  </sheetData>
  <mergeCells count="22">
    <mergeCell ref="A1:M1"/>
    <mergeCell ref="C3:E3"/>
    <mergeCell ref="F3:I3"/>
    <mergeCell ref="F4:G4"/>
    <mergeCell ref="H4:I4"/>
    <mergeCell ref="A3:A5"/>
    <mergeCell ref="B3:B5"/>
    <mergeCell ref="C4:C5"/>
    <mergeCell ref="A16:A18"/>
    <mergeCell ref="B16:B18"/>
    <mergeCell ref="E4:E5"/>
    <mergeCell ref="J3:M3"/>
    <mergeCell ref="J4:K4"/>
    <mergeCell ref="L4:M4"/>
    <mergeCell ref="D4:D5"/>
    <mergeCell ref="C16:F16"/>
    <mergeCell ref="C17:D17"/>
    <mergeCell ref="E17:F17"/>
    <mergeCell ref="G16:I16"/>
    <mergeCell ref="G17:G18"/>
    <mergeCell ref="H17:H18"/>
    <mergeCell ref="I17:I18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1" manualBreakCount="1">
    <brk id="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5"/>
  <sheetViews>
    <sheetView workbookViewId="0">
      <selection activeCell="E18" sqref="E18"/>
    </sheetView>
  </sheetViews>
  <sheetFormatPr defaultRowHeight="15.75"/>
  <cols>
    <col min="1" max="1" width="6" style="51" customWidth="1"/>
    <col min="2" max="2" width="12.7109375" style="33" customWidth="1"/>
    <col min="3" max="3" width="13.5703125" style="33" customWidth="1"/>
    <col min="4" max="4" width="18.85546875" style="33" customWidth="1"/>
    <col min="5" max="5" width="15.7109375" style="33" customWidth="1"/>
    <col min="6" max="6" width="30" style="33" customWidth="1"/>
    <col min="7" max="8" width="15.42578125" style="33" customWidth="1"/>
    <col min="9" max="9" width="0.42578125" style="33" customWidth="1"/>
    <col min="10" max="16384" width="9.140625" style="33"/>
  </cols>
  <sheetData>
    <row r="1" spans="1:9" ht="18.75">
      <c r="A1" s="46" t="s">
        <v>38</v>
      </c>
    </row>
    <row r="2" spans="1:9" ht="18.75">
      <c r="A2" s="46" t="str">
        <f>+Nodrosinajums!A2</f>
        <v>Aizputes novads</v>
      </c>
    </row>
    <row r="3" spans="1:9" s="9" customFormat="1" ht="39.75" customHeight="1">
      <c r="A3" s="99" t="s">
        <v>0</v>
      </c>
      <c r="B3" s="99" t="s">
        <v>1</v>
      </c>
      <c r="C3" s="82" t="s">
        <v>9</v>
      </c>
      <c r="D3" s="82"/>
      <c r="E3" s="102" t="s">
        <v>12</v>
      </c>
      <c r="F3" s="103"/>
      <c r="G3" s="103"/>
      <c r="H3" s="103"/>
      <c r="I3" s="104"/>
    </row>
    <row r="4" spans="1:9" ht="34.5" customHeight="1">
      <c r="A4" s="100"/>
      <c r="B4" s="101"/>
      <c r="C4" s="35" t="s">
        <v>10</v>
      </c>
      <c r="D4" s="35" t="s">
        <v>11</v>
      </c>
      <c r="E4" s="35" t="s">
        <v>13</v>
      </c>
      <c r="F4" s="35" t="s">
        <v>39</v>
      </c>
      <c r="G4" s="35" t="s">
        <v>14</v>
      </c>
      <c r="H4" s="47" t="s">
        <v>15</v>
      </c>
      <c r="I4" s="48"/>
    </row>
    <row r="5" spans="1:9" s="38" customFormat="1" ht="31.5">
      <c r="A5" s="36">
        <v>1</v>
      </c>
      <c r="B5" s="37" t="str">
        <f>+Nodrosinajums!B6</f>
        <v>Kazdanga</v>
      </c>
      <c r="C5" s="118" t="s">
        <v>58</v>
      </c>
      <c r="D5" s="119"/>
      <c r="E5" s="37" t="s">
        <v>50</v>
      </c>
      <c r="F5" s="37" t="s">
        <v>51</v>
      </c>
      <c r="G5" s="37" t="str">
        <f t="shared" ref="G5:G14" si="0">+C5</f>
        <v>Kazdangas pagasta pārvalde</v>
      </c>
      <c r="H5" s="120" t="str">
        <f t="shared" ref="H5:H14" si="1">+G5</f>
        <v>Kazdangas pagasta pārvalde</v>
      </c>
      <c r="I5" s="121"/>
    </row>
    <row r="6" spans="1:9" s="38" customFormat="1" ht="30.75" customHeight="1">
      <c r="A6" s="39">
        <v>2</v>
      </c>
      <c r="B6" s="40" t="str">
        <f>+Nodrosinajums!B7</f>
        <v>Vallata</v>
      </c>
      <c r="C6" s="122"/>
      <c r="D6" s="123"/>
      <c r="E6" s="40"/>
      <c r="F6" s="40"/>
      <c r="G6" s="40"/>
      <c r="H6" s="124"/>
      <c r="I6" s="125"/>
    </row>
    <row r="7" spans="1:9" ht="30.75" customHeight="1">
      <c r="A7" s="35">
        <v>3</v>
      </c>
      <c r="B7" s="41" t="str">
        <f>+Nodrosinajums!B8</f>
        <v>Rokasbirzs</v>
      </c>
      <c r="C7" s="95" t="s">
        <v>64</v>
      </c>
      <c r="D7" s="96"/>
      <c r="E7" s="41" t="str">
        <f>+E5</f>
        <v>pašvald.iestāde</v>
      </c>
      <c r="F7" s="81" t="s">
        <v>33</v>
      </c>
      <c r="G7" s="41" t="str">
        <f t="shared" si="0"/>
        <v>Aizputes pagasta pārvalde</v>
      </c>
      <c r="H7" s="49" t="str">
        <f t="shared" si="1"/>
        <v>Aizputes pagasta pārvalde</v>
      </c>
      <c r="I7" s="50"/>
    </row>
    <row r="8" spans="1:9" ht="31.5" hidden="1" customHeight="1">
      <c r="A8" s="35"/>
      <c r="B8" s="41"/>
      <c r="C8" s="95"/>
      <c r="D8" s="96"/>
      <c r="E8" s="41"/>
      <c r="F8" s="41"/>
      <c r="G8" s="41"/>
      <c r="H8" s="49"/>
      <c r="I8" s="50"/>
    </row>
    <row r="9" spans="1:9" ht="31.5" hidden="1" customHeight="1">
      <c r="A9" s="35"/>
      <c r="B9" s="41"/>
      <c r="C9" s="95"/>
      <c r="D9" s="96"/>
      <c r="E9" s="41"/>
      <c r="F9" s="41"/>
      <c r="G9" s="41"/>
      <c r="H9" s="49"/>
      <c r="I9" s="50"/>
    </row>
    <row r="10" spans="1:9" ht="32.25" hidden="1" customHeight="1">
      <c r="A10" s="35"/>
      <c r="B10" s="41"/>
      <c r="C10" s="95"/>
      <c r="D10" s="96"/>
      <c r="E10" s="41"/>
      <c r="F10" s="41"/>
      <c r="G10" s="41"/>
      <c r="H10" s="49"/>
      <c r="I10" s="50"/>
    </row>
    <row r="11" spans="1:9" s="75" customFormat="1" ht="32.25" hidden="1" customHeight="1">
      <c r="A11" s="71"/>
      <c r="B11" s="72"/>
      <c r="C11" s="97"/>
      <c r="D11" s="98"/>
      <c r="E11" s="72"/>
      <c r="F11" s="72"/>
      <c r="G11" s="72"/>
      <c r="H11" s="73"/>
      <c r="I11" s="74"/>
    </row>
    <row r="12" spans="1:9" ht="32.25" hidden="1" customHeight="1">
      <c r="A12" s="35"/>
      <c r="B12" s="41"/>
      <c r="C12" s="95"/>
      <c r="D12" s="96"/>
      <c r="E12" s="41"/>
      <c r="F12" s="41"/>
      <c r="G12" s="41"/>
      <c r="H12" s="49"/>
      <c r="I12" s="50"/>
    </row>
    <row r="13" spans="1:9" ht="32.25" hidden="1" customHeight="1">
      <c r="A13" s="35"/>
      <c r="B13" s="41"/>
      <c r="C13" s="95"/>
      <c r="D13" s="96"/>
      <c r="E13" s="41"/>
      <c r="F13" s="41"/>
      <c r="G13" s="41"/>
      <c r="H13" s="49"/>
      <c r="I13" s="50"/>
    </row>
    <row r="14" spans="1:9" ht="32.25" hidden="1" customHeight="1">
      <c r="A14" s="35"/>
      <c r="B14" s="41"/>
      <c r="C14" s="95"/>
      <c r="D14" s="96"/>
      <c r="E14" s="41"/>
      <c r="F14" s="41"/>
      <c r="G14" s="41"/>
      <c r="H14" s="49"/>
      <c r="I14" s="50"/>
    </row>
    <row r="15" spans="1:9">
      <c r="C15" s="128"/>
      <c r="D15" s="128"/>
    </row>
  </sheetData>
  <mergeCells count="14">
    <mergeCell ref="C3:D3"/>
    <mergeCell ref="A3:A4"/>
    <mergeCell ref="B3:B4"/>
    <mergeCell ref="E3:I3"/>
    <mergeCell ref="C5:D5"/>
    <mergeCell ref="C13:D13"/>
    <mergeCell ref="C14:D14"/>
    <mergeCell ref="C11:D11"/>
    <mergeCell ref="C6:D6"/>
    <mergeCell ref="C7:D7"/>
    <mergeCell ref="C8:D8"/>
    <mergeCell ref="C12:D12"/>
    <mergeCell ref="C9:D9"/>
    <mergeCell ref="C10:D10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77"/>
  <sheetViews>
    <sheetView tabSelected="1" topLeftCell="A20" workbookViewId="0">
      <selection activeCell="J24" sqref="J24:J26"/>
    </sheetView>
  </sheetViews>
  <sheetFormatPr defaultRowHeight="15"/>
  <cols>
    <col min="1" max="1" width="14.140625" style="5" customWidth="1"/>
    <col min="2" max="2" width="9.140625" style="4"/>
    <col min="3" max="3" width="10.140625" style="5" hidden="1" customWidth="1"/>
    <col min="4" max="7" width="10.85546875" style="5" customWidth="1"/>
    <col min="8" max="12" width="13.140625" style="5" customWidth="1"/>
    <col min="13" max="13" width="0" style="5" hidden="1" customWidth="1"/>
    <col min="14" max="16384" width="9.140625" style="5"/>
  </cols>
  <sheetData>
    <row r="1" spans="1:12" ht="18.75">
      <c r="A1" s="3" t="s">
        <v>40</v>
      </c>
    </row>
    <row r="2" spans="1:12" ht="24" customHeight="1">
      <c r="A2" s="3" t="str">
        <f>+Nodrosinajums!A2</f>
        <v>Aizputes novads</v>
      </c>
    </row>
    <row r="3" spans="1:12" s="8" customFormat="1" ht="9" customHeight="1">
      <c r="A3" s="6"/>
      <c r="B3" s="7"/>
    </row>
    <row r="4" spans="1:12" s="9" customFormat="1" ht="15.75">
      <c r="A4" s="82" t="s">
        <v>1</v>
      </c>
      <c r="B4" s="82" t="s">
        <v>16</v>
      </c>
      <c r="C4" s="82"/>
      <c r="D4" s="110" t="s">
        <v>10</v>
      </c>
      <c r="E4" s="111"/>
      <c r="F4" s="111"/>
      <c r="G4" s="111"/>
      <c r="H4" s="112"/>
      <c r="I4" s="112"/>
      <c r="J4" s="112"/>
      <c r="K4" s="112"/>
      <c r="L4" s="113"/>
    </row>
    <row r="5" spans="1:12" s="9" customFormat="1" ht="33" customHeight="1">
      <c r="A5" s="82"/>
      <c r="B5" s="82"/>
      <c r="C5" s="82"/>
      <c r="D5" s="82" t="s">
        <v>17</v>
      </c>
      <c r="E5" s="82"/>
      <c r="F5" s="102" t="s">
        <v>25</v>
      </c>
      <c r="G5" s="104"/>
      <c r="H5" s="82" t="s">
        <v>20</v>
      </c>
      <c r="I5" s="82"/>
      <c r="J5" s="82"/>
      <c r="K5" s="82"/>
      <c r="L5" s="82"/>
    </row>
    <row r="6" spans="1:12" s="9" customFormat="1" ht="33" customHeight="1">
      <c r="A6" s="82"/>
      <c r="B6" s="82"/>
      <c r="C6" s="82"/>
      <c r="D6" s="10" t="s">
        <v>18</v>
      </c>
      <c r="E6" s="10" t="s">
        <v>19</v>
      </c>
      <c r="F6" s="10" t="s">
        <v>18</v>
      </c>
      <c r="G6" s="10" t="s">
        <v>7</v>
      </c>
      <c r="H6" s="10" t="s">
        <v>24</v>
      </c>
      <c r="I6" s="10" t="s">
        <v>21</v>
      </c>
      <c r="J6" s="10" t="s">
        <v>26</v>
      </c>
      <c r="K6" s="102" t="s">
        <v>59</v>
      </c>
      <c r="L6" s="114"/>
    </row>
    <row r="7" spans="1:12" s="8" customFormat="1" ht="15.75">
      <c r="A7" s="105" t="str">
        <f>+Nodrosinajums!B6</f>
        <v>Kazdanga</v>
      </c>
      <c r="B7" s="11">
        <v>2008</v>
      </c>
      <c r="C7" s="12"/>
      <c r="D7" s="12">
        <v>23133</v>
      </c>
      <c r="E7" s="15">
        <f>+D7/365</f>
        <v>63.37808219178082</v>
      </c>
      <c r="F7" s="12">
        <v>4467</v>
      </c>
      <c r="G7" s="14">
        <f>+F7/D7</f>
        <v>0.19310076514070809</v>
      </c>
      <c r="H7" s="12">
        <f>+D7-F7</f>
        <v>18666</v>
      </c>
      <c r="I7" s="53">
        <f>60*365*Nodrosinajums!F6/1000</f>
        <v>13030.5</v>
      </c>
      <c r="J7" s="12">
        <f>+I7/365/Nodrosinajums!F6*1000</f>
        <v>60.000000000000007</v>
      </c>
      <c r="K7" s="126">
        <f>+H7-I7</f>
        <v>5635.5</v>
      </c>
      <c r="L7" s="127"/>
    </row>
    <row r="8" spans="1:12" s="8" customFormat="1" ht="15.75">
      <c r="A8" s="106"/>
      <c r="B8" s="11">
        <v>2009</v>
      </c>
      <c r="C8" s="12"/>
      <c r="D8" s="12">
        <v>29379</v>
      </c>
      <c r="E8" s="15">
        <f t="shared" ref="E8:E9" si="0">+D8/365</f>
        <v>80.490410958904107</v>
      </c>
      <c r="F8" s="12">
        <v>10205</v>
      </c>
      <c r="G8" s="14">
        <f t="shared" ref="G8:G9" si="1">+F8/D8</f>
        <v>0.34735695564859254</v>
      </c>
      <c r="H8" s="12">
        <f t="shared" ref="H8:H9" si="2">+D8-F8</f>
        <v>19174</v>
      </c>
      <c r="I8" s="53">
        <f>60*365*Nodrosinajums!F6/1000</f>
        <v>13030.5</v>
      </c>
      <c r="J8" s="12">
        <f>+I8/365/Nodrosinajums!F6*1000</f>
        <v>60.000000000000007</v>
      </c>
      <c r="K8" s="126">
        <f t="shared" ref="K8:K9" si="3">+H8-I8</f>
        <v>6143.5</v>
      </c>
      <c r="L8" s="127"/>
    </row>
    <row r="9" spans="1:12" s="8" customFormat="1" ht="15.75">
      <c r="A9" s="107"/>
      <c r="B9" s="11">
        <v>2010</v>
      </c>
      <c r="C9" s="12"/>
      <c r="D9" s="16">
        <v>21642</v>
      </c>
      <c r="E9" s="15">
        <f t="shared" si="0"/>
        <v>59.293150684931504</v>
      </c>
      <c r="F9" s="12">
        <v>4169</v>
      </c>
      <c r="G9" s="14">
        <f t="shared" si="1"/>
        <v>0.19263469180297568</v>
      </c>
      <c r="H9" s="12">
        <f t="shared" si="2"/>
        <v>17473</v>
      </c>
      <c r="I9" s="53">
        <f>60*365*Nodrosinajums!F6/1000</f>
        <v>13030.5</v>
      </c>
      <c r="J9" s="12">
        <f>+I9/365/Nodrosinajums!F6*1000</f>
        <v>60.000000000000007</v>
      </c>
      <c r="K9" s="126">
        <f t="shared" si="3"/>
        <v>4442.5</v>
      </c>
      <c r="L9" s="127"/>
    </row>
    <row r="10" spans="1:12" s="20" customFormat="1" ht="15.75">
      <c r="A10" s="17"/>
      <c r="B10" s="18"/>
      <c r="C10" s="19"/>
      <c r="D10" s="19" t="s">
        <v>48</v>
      </c>
      <c r="E10" s="18"/>
      <c r="F10" s="18"/>
      <c r="G10" s="1" t="s">
        <v>61</v>
      </c>
      <c r="H10" s="19" t="s">
        <v>62</v>
      </c>
      <c r="I10" s="19"/>
      <c r="J10" s="1"/>
      <c r="K10" s="19"/>
      <c r="L10" s="19"/>
    </row>
    <row r="11" spans="1:12" s="8" customFormat="1" ht="5.25" customHeight="1">
      <c r="B11" s="7"/>
    </row>
    <row r="12" spans="1:12" s="9" customFormat="1" ht="15.75">
      <c r="A12" s="82" t="s">
        <v>1</v>
      </c>
      <c r="B12" s="82" t="s">
        <v>16</v>
      </c>
      <c r="C12" s="82"/>
      <c r="D12" s="110" t="s">
        <v>11</v>
      </c>
      <c r="E12" s="111"/>
      <c r="F12" s="111"/>
      <c r="G12" s="111"/>
      <c r="H12" s="112"/>
      <c r="I12" s="112"/>
      <c r="J12" s="112"/>
      <c r="K12" s="112"/>
      <c r="L12" s="113"/>
    </row>
    <row r="13" spans="1:12" s="9" customFormat="1" ht="57.75" customHeight="1">
      <c r="A13" s="82"/>
      <c r="B13" s="82"/>
      <c r="C13" s="82"/>
      <c r="D13" s="82" t="s">
        <v>52</v>
      </c>
      <c r="E13" s="82"/>
      <c r="F13" s="102" t="s">
        <v>27</v>
      </c>
      <c r="G13" s="104"/>
      <c r="H13" s="82" t="s">
        <v>29</v>
      </c>
      <c r="I13" s="82"/>
      <c r="J13" s="82"/>
      <c r="K13" s="82"/>
      <c r="L13" s="82"/>
    </row>
    <row r="14" spans="1:12" s="9" customFormat="1" ht="54.75" customHeight="1">
      <c r="A14" s="82"/>
      <c r="B14" s="82"/>
      <c r="C14" s="82"/>
      <c r="D14" s="10" t="s">
        <v>18</v>
      </c>
      <c r="E14" s="10" t="s">
        <v>19</v>
      </c>
      <c r="F14" s="10" t="s">
        <v>18</v>
      </c>
      <c r="G14" s="10" t="s">
        <v>7</v>
      </c>
      <c r="H14" s="10" t="s">
        <v>24</v>
      </c>
      <c r="I14" s="10" t="s">
        <v>30</v>
      </c>
      <c r="J14" s="10" t="s">
        <v>26</v>
      </c>
      <c r="K14" s="102" t="s">
        <v>60</v>
      </c>
      <c r="L14" s="114"/>
    </row>
    <row r="15" spans="1:12" s="8" customFormat="1" ht="15.75">
      <c r="A15" s="105" t="str">
        <f>+A7</f>
        <v>Kazdanga</v>
      </c>
      <c r="B15" s="11">
        <v>2008</v>
      </c>
      <c r="C15" s="12"/>
      <c r="D15" s="12">
        <v>69147</v>
      </c>
      <c r="E15" s="15">
        <f>+D15/365</f>
        <v>189.44383561643835</v>
      </c>
      <c r="F15" s="12">
        <v>30000</v>
      </c>
      <c r="G15" s="14">
        <f>+F15/D15</f>
        <v>0.43385830187860647</v>
      </c>
      <c r="H15" s="12">
        <v>39147</v>
      </c>
      <c r="I15" s="53">
        <f>+J7*365*Nodrosinajums!J6/1000</f>
        <v>9438.9000000000015</v>
      </c>
      <c r="J15" s="53">
        <f>+I15/365/Nodrosinajums!J6*1000</f>
        <v>60.000000000000007</v>
      </c>
      <c r="K15" s="126">
        <f>+H15-I15</f>
        <v>29708.1</v>
      </c>
      <c r="L15" s="127"/>
    </row>
    <row r="16" spans="1:12" s="8" customFormat="1" ht="15.75">
      <c r="A16" s="106"/>
      <c r="B16" s="11">
        <v>2009</v>
      </c>
      <c r="C16" s="12"/>
      <c r="D16" s="12">
        <v>69527</v>
      </c>
      <c r="E16" s="15">
        <f t="shared" ref="E16:E17" si="4">+D16/365</f>
        <v>190.48493150684931</v>
      </c>
      <c r="F16" s="12">
        <v>30000</v>
      </c>
      <c r="G16" s="14">
        <f t="shared" ref="G16:G17" si="5">+F16/D16</f>
        <v>0.43148704819710326</v>
      </c>
      <c r="H16" s="12">
        <v>39527</v>
      </c>
      <c r="I16" s="53">
        <f>+J8*365*Nodrosinajums!J6/1000</f>
        <v>9438.9000000000015</v>
      </c>
      <c r="J16" s="53">
        <f>+I16/365/Nodrosinajums!J6*1000</f>
        <v>60.000000000000007</v>
      </c>
      <c r="K16" s="126">
        <f t="shared" ref="K16:K17" si="6">+H16-I16</f>
        <v>30088.1</v>
      </c>
      <c r="L16" s="127"/>
    </row>
    <row r="17" spans="1:12" s="8" customFormat="1" ht="15.75">
      <c r="A17" s="107"/>
      <c r="B17" s="11">
        <v>2010</v>
      </c>
      <c r="C17" s="12"/>
      <c r="D17" s="16">
        <v>68282</v>
      </c>
      <c r="E17" s="15">
        <f t="shared" si="4"/>
        <v>187.07397260273973</v>
      </c>
      <c r="F17" s="16">
        <v>30000</v>
      </c>
      <c r="G17" s="14">
        <f t="shared" si="5"/>
        <v>0.43935444187340733</v>
      </c>
      <c r="H17" s="16">
        <v>38282</v>
      </c>
      <c r="I17" s="53">
        <f>+J9*365*Nodrosinajums!J6/1000</f>
        <v>9438.9000000000015</v>
      </c>
      <c r="J17" s="53">
        <f>+I17/365/Nodrosinajums!J6*1000</f>
        <v>60.000000000000007</v>
      </c>
      <c r="K17" s="126">
        <f t="shared" si="6"/>
        <v>28843.1</v>
      </c>
      <c r="L17" s="127"/>
    </row>
    <row r="18" spans="1:12" s="8" customFormat="1" ht="15.75" hidden="1">
      <c r="A18" s="54"/>
      <c r="B18" s="55"/>
      <c r="C18" s="56"/>
      <c r="D18" s="60"/>
      <c r="E18" s="58"/>
      <c r="F18" s="57"/>
      <c r="G18" s="57"/>
      <c r="H18" s="59"/>
      <c r="I18" s="59"/>
      <c r="J18" s="58"/>
      <c r="K18" s="55"/>
      <c r="L18" s="55"/>
    </row>
    <row r="19" spans="1:12" s="26" customFormat="1" ht="15.75">
      <c r="A19" s="21"/>
      <c r="B19" s="24" t="s">
        <v>49</v>
      </c>
      <c r="C19" s="23"/>
      <c r="D19" s="24"/>
      <c r="E19" s="22"/>
      <c r="F19" s="22"/>
      <c r="G19" s="24" t="s">
        <v>61</v>
      </c>
      <c r="H19" s="23" t="s">
        <v>63</v>
      </c>
      <c r="I19" s="23"/>
      <c r="J19" s="25"/>
      <c r="K19" s="23"/>
      <c r="L19" s="23"/>
    </row>
    <row r="20" spans="1:12" s="8" customFormat="1" ht="15.75">
      <c r="B20" s="7"/>
    </row>
    <row r="21" spans="1:12" s="9" customFormat="1" ht="15.75">
      <c r="A21" s="82" t="s">
        <v>1</v>
      </c>
      <c r="B21" s="82" t="s">
        <v>16</v>
      </c>
      <c r="C21" s="82"/>
      <c r="D21" s="110" t="s">
        <v>10</v>
      </c>
      <c r="E21" s="111"/>
      <c r="F21" s="111"/>
      <c r="G21" s="111"/>
      <c r="H21" s="112"/>
      <c r="I21" s="112"/>
      <c r="J21" s="112"/>
      <c r="K21" s="112"/>
      <c r="L21" s="113"/>
    </row>
    <row r="22" spans="1:12" s="9" customFormat="1" ht="33" customHeight="1">
      <c r="A22" s="82"/>
      <c r="B22" s="82"/>
      <c r="C22" s="82"/>
      <c r="D22" s="82" t="s">
        <v>17</v>
      </c>
      <c r="E22" s="82"/>
      <c r="F22" s="102" t="s">
        <v>25</v>
      </c>
      <c r="G22" s="104"/>
      <c r="H22" s="82" t="s">
        <v>20</v>
      </c>
      <c r="I22" s="82"/>
      <c r="J22" s="82"/>
      <c r="K22" s="82"/>
      <c r="L22" s="82"/>
    </row>
    <row r="23" spans="1:12" s="9" customFormat="1" ht="33" customHeight="1">
      <c r="A23" s="82"/>
      <c r="B23" s="82"/>
      <c r="C23" s="82"/>
      <c r="D23" s="10" t="s">
        <v>18</v>
      </c>
      <c r="E23" s="10" t="s">
        <v>19</v>
      </c>
      <c r="F23" s="10" t="s">
        <v>18</v>
      </c>
      <c r="G23" s="10" t="s">
        <v>7</v>
      </c>
      <c r="H23" s="10" t="s">
        <v>24</v>
      </c>
      <c r="I23" s="10" t="s">
        <v>21</v>
      </c>
      <c r="J23" s="10" t="s">
        <v>26</v>
      </c>
      <c r="K23" s="10" t="s">
        <v>22</v>
      </c>
      <c r="L23" s="10" t="s">
        <v>23</v>
      </c>
    </row>
    <row r="24" spans="1:12" s="8" customFormat="1" ht="15.75">
      <c r="A24" s="105" t="str">
        <f>+Nodrosinajums!B8</f>
        <v>Rokasbirzs</v>
      </c>
      <c r="B24" s="11">
        <v>2008</v>
      </c>
      <c r="C24" s="12"/>
      <c r="D24" s="12">
        <v>23544</v>
      </c>
      <c r="E24" s="15">
        <f>+D24/365</f>
        <v>64.504109589041093</v>
      </c>
      <c r="F24" s="53">
        <f>+D24-H24</f>
        <v>1178</v>
      </c>
      <c r="G24" s="62">
        <f>+F24/D24</f>
        <v>5.0033978933061503E-2</v>
      </c>
      <c r="H24" s="53">
        <v>22366</v>
      </c>
      <c r="I24" s="53">
        <f>+H24-K24-L24</f>
        <v>19738</v>
      </c>
      <c r="J24" s="136">
        <f>+I24/365/Nodrosinajums!$F$8*1000</f>
        <v>257.50815394651011</v>
      </c>
      <c r="K24" s="53">
        <f>120*60*0.365</f>
        <v>2628</v>
      </c>
      <c r="L24" s="53"/>
    </row>
    <row r="25" spans="1:12" s="8" customFormat="1" ht="15.75">
      <c r="A25" s="106"/>
      <c r="B25" s="11">
        <v>2009</v>
      </c>
      <c r="C25" s="12"/>
      <c r="D25" s="12">
        <v>22795</v>
      </c>
      <c r="E25" s="15">
        <f t="shared" ref="E25:E26" si="7">+D25/365</f>
        <v>62.452054794520549</v>
      </c>
      <c r="F25" s="53">
        <f t="shared" ref="F25:F26" si="8">+D25-H25</f>
        <v>1140</v>
      </c>
      <c r="G25" s="62">
        <f t="shared" ref="G25:G26" si="9">+F25/D25</f>
        <v>5.0010967317394163E-2</v>
      </c>
      <c r="H25" s="53">
        <v>21655</v>
      </c>
      <c r="I25" s="53">
        <f t="shared" ref="I25:I26" si="10">+H25-K25-L25</f>
        <v>19027</v>
      </c>
      <c r="J25" s="136">
        <f>+I25/365/Nodrosinajums!$F$8*1000</f>
        <v>248.23222439660796</v>
      </c>
      <c r="K25" s="53">
        <f t="shared" ref="K25:K26" si="11">120*60*0.365</f>
        <v>2628</v>
      </c>
      <c r="L25" s="53"/>
    </row>
    <row r="26" spans="1:12" s="8" customFormat="1" ht="15.75">
      <c r="A26" s="107"/>
      <c r="B26" s="11">
        <v>2010</v>
      </c>
      <c r="C26" s="12"/>
      <c r="D26" s="16">
        <v>23021</v>
      </c>
      <c r="E26" s="15">
        <f t="shared" si="7"/>
        <v>63.07123287671233</v>
      </c>
      <c r="F26" s="53">
        <f t="shared" si="8"/>
        <v>1151</v>
      </c>
      <c r="G26" s="62">
        <f t="shared" si="9"/>
        <v>4.9997828070023023E-2</v>
      </c>
      <c r="H26" s="53">
        <v>21870</v>
      </c>
      <c r="I26" s="53">
        <f t="shared" si="10"/>
        <v>19242</v>
      </c>
      <c r="J26" s="136">
        <f>+I26/365/Nodrosinajums!$F$8*1000</f>
        <v>251.0371819960861</v>
      </c>
      <c r="K26" s="53">
        <f t="shared" si="11"/>
        <v>2628</v>
      </c>
      <c r="L26" s="61"/>
    </row>
    <row r="27" spans="1:12" s="68" customFormat="1" ht="15.75">
      <c r="A27" s="65"/>
      <c r="B27" s="60" t="s">
        <v>65</v>
      </c>
      <c r="C27" s="66"/>
      <c r="D27" s="129"/>
      <c r="E27" s="130"/>
      <c r="F27" s="131"/>
      <c r="G27" s="132"/>
      <c r="H27" s="131"/>
      <c r="I27" s="131"/>
      <c r="J27" s="130"/>
      <c r="K27" s="131"/>
      <c r="L27" s="133"/>
    </row>
    <row r="28" spans="1:12" s="20" customFormat="1" ht="15.75">
      <c r="A28" s="17"/>
      <c r="B28" s="18"/>
      <c r="C28" s="19"/>
      <c r="D28" s="19" t="s">
        <v>48</v>
      </c>
      <c r="E28" s="18"/>
      <c r="F28" s="18"/>
      <c r="G28" s="1" t="s">
        <v>53</v>
      </c>
      <c r="H28" s="19"/>
      <c r="I28" s="19"/>
      <c r="J28" s="1"/>
      <c r="K28" s="19"/>
      <c r="L28" s="19"/>
    </row>
    <row r="29" spans="1:12" s="8" customFormat="1" ht="5.25" customHeight="1">
      <c r="B29" s="7"/>
    </row>
    <row r="30" spans="1:12" s="9" customFormat="1" ht="15.75">
      <c r="A30" s="82" t="s">
        <v>1</v>
      </c>
      <c r="B30" s="82" t="s">
        <v>16</v>
      </c>
      <c r="C30" s="82"/>
      <c r="D30" s="110" t="s">
        <v>11</v>
      </c>
      <c r="E30" s="111"/>
      <c r="F30" s="111"/>
      <c r="G30" s="111"/>
      <c r="H30" s="112"/>
      <c r="I30" s="112"/>
      <c r="J30" s="112"/>
      <c r="K30" s="112"/>
      <c r="L30" s="113"/>
    </row>
    <row r="31" spans="1:12" s="9" customFormat="1" ht="33" customHeight="1">
      <c r="A31" s="82"/>
      <c r="B31" s="82"/>
      <c r="C31" s="82"/>
      <c r="D31" s="82" t="s">
        <v>28</v>
      </c>
      <c r="E31" s="82"/>
      <c r="F31" s="102" t="s">
        <v>27</v>
      </c>
      <c r="G31" s="104"/>
      <c r="H31" s="82" t="s">
        <v>29</v>
      </c>
      <c r="I31" s="82"/>
      <c r="J31" s="82"/>
      <c r="K31" s="82"/>
      <c r="L31" s="82"/>
    </row>
    <row r="32" spans="1:12" s="9" customFormat="1" ht="33" customHeight="1">
      <c r="A32" s="82"/>
      <c r="B32" s="82"/>
      <c r="C32" s="82"/>
      <c r="D32" s="10" t="s">
        <v>18</v>
      </c>
      <c r="E32" s="10" t="s">
        <v>19</v>
      </c>
      <c r="F32" s="10" t="s">
        <v>18</v>
      </c>
      <c r="G32" s="10" t="s">
        <v>7</v>
      </c>
      <c r="H32" s="10" t="s">
        <v>24</v>
      </c>
      <c r="I32" s="10" t="s">
        <v>30</v>
      </c>
      <c r="J32" s="10" t="s">
        <v>26</v>
      </c>
      <c r="K32" s="10" t="s">
        <v>31</v>
      </c>
      <c r="L32" s="10" t="s">
        <v>32</v>
      </c>
    </row>
    <row r="33" spans="1:13" s="8" customFormat="1" ht="15.75">
      <c r="A33" s="105" t="str">
        <f>+A24</f>
        <v>Rokasbirzs</v>
      </c>
      <c r="B33" s="11">
        <v>2008</v>
      </c>
      <c r="C33" s="12"/>
      <c r="D33" s="12"/>
      <c r="E33" s="15"/>
      <c r="F33" s="12"/>
      <c r="G33" s="62"/>
      <c r="H33" s="53">
        <v>18116</v>
      </c>
      <c r="I33" s="53">
        <f>+H33-K33</f>
        <v>15488</v>
      </c>
      <c r="J33" s="69">
        <f>+I33/365/Nodrosinajums!$J$8*1000</f>
        <v>223.33093006488826</v>
      </c>
      <c r="K33" s="53">
        <f>+K24</f>
        <v>2628</v>
      </c>
      <c r="L33" s="53"/>
      <c r="M33" s="63">
        <f>+H33+F33-D33</f>
        <v>18116</v>
      </c>
    </row>
    <row r="34" spans="1:13" s="8" customFormat="1" ht="15.75">
      <c r="A34" s="106"/>
      <c r="B34" s="11">
        <v>2009</v>
      </c>
      <c r="C34" s="12"/>
      <c r="D34" s="12"/>
      <c r="E34" s="15"/>
      <c r="F34" s="12"/>
      <c r="G34" s="62"/>
      <c r="H34" s="53">
        <v>17540</v>
      </c>
      <c r="I34" s="53">
        <f t="shared" ref="I34:I35" si="12">+H34-K34</f>
        <v>14912</v>
      </c>
      <c r="J34" s="69">
        <f>+I34/365/Nodrosinajums!$J$8*1000</f>
        <v>215.0252343186734</v>
      </c>
      <c r="K34" s="53">
        <f>+K25</f>
        <v>2628</v>
      </c>
      <c r="L34" s="53"/>
      <c r="M34" s="63">
        <f t="shared" ref="M34:M35" si="13">+H34+F34-D34</f>
        <v>17540</v>
      </c>
    </row>
    <row r="35" spans="1:13" s="8" customFormat="1" ht="15.75">
      <c r="A35" s="107"/>
      <c r="B35" s="11">
        <v>2010</v>
      </c>
      <c r="C35" s="12"/>
      <c r="D35" s="16"/>
      <c r="E35" s="15"/>
      <c r="F35" s="61"/>
      <c r="G35" s="62"/>
      <c r="H35" s="53">
        <v>17715</v>
      </c>
      <c r="I35" s="53">
        <f t="shared" si="12"/>
        <v>15087</v>
      </c>
      <c r="J35" s="69">
        <f>+I35/365/Nodrosinajums!$J$8*1000</f>
        <v>217.54866618601298</v>
      </c>
      <c r="K35" s="53">
        <f>+K26</f>
        <v>2628</v>
      </c>
      <c r="L35" s="53"/>
      <c r="M35" s="63">
        <f t="shared" si="13"/>
        <v>17715</v>
      </c>
    </row>
    <row r="36" spans="1:13" s="68" customFormat="1" ht="16.5" customHeight="1">
      <c r="A36" s="65"/>
      <c r="B36" s="134" t="s">
        <v>67</v>
      </c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67"/>
    </row>
    <row r="37" spans="1:13" s="26" customFormat="1" ht="15.75">
      <c r="A37" s="21"/>
      <c r="B37" s="24" t="s">
        <v>49</v>
      </c>
      <c r="C37" s="23"/>
      <c r="D37" s="24"/>
      <c r="E37" s="22"/>
      <c r="F37" s="22"/>
      <c r="G37" s="24" t="s">
        <v>66</v>
      </c>
      <c r="H37" s="23"/>
      <c r="I37" s="23"/>
      <c r="J37" s="25"/>
      <c r="K37" s="23"/>
      <c r="L37" s="23"/>
    </row>
    <row r="38" spans="1:13" s="8" customFormat="1" ht="15.75" hidden="1">
      <c r="B38" s="7"/>
    </row>
    <row r="39" spans="1:13" s="9" customFormat="1" ht="15.75" hidden="1">
      <c r="A39" s="82"/>
      <c r="B39" s="82"/>
      <c r="C39" s="82"/>
      <c r="D39" s="110"/>
      <c r="E39" s="111"/>
      <c r="F39" s="111"/>
      <c r="G39" s="111"/>
      <c r="H39" s="112"/>
      <c r="I39" s="112"/>
      <c r="J39" s="112"/>
      <c r="K39" s="112"/>
      <c r="L39" s="113"/>
    </row>
    <row r="40" spans="1:13" s="9" customFormat="1" ht="33" hidden="1" customHeight="1">
      <c r="A40" s="82"/>
      <c r="B40" s="82"/>
      <c r="C40" s="82"/>
      <c r="D40" s="82"/>
      <c r="E40" s="82"/>
      <c r="F40" s="102"/>
      <c r="G40" s="104"/>
      <c r="H40" s="82"/>
      <c r="I40" s="82"/>
      <c r="J40" s="82"/>
      <c r="K40" s="82"/>
      <c r="L40" s="82"/>
    </row>
    <row r="41" spans="1:13" s="9" customFormat="1" ht="33" hidden="1" customHeight="1">
      <c r="A41" s="82"/>
      <c r="B41" s="82"/>
      <c r="C41" s="82"/>
      <c r="D41" s="10"/>
      <c r="E41" s="10"/>
      <c r="F41" s="10"/>
      <c r="G41" s="10"/>
      <c r="H41" s="10"/>
      <c r="I41" s="10"/>
      <c r="J41" s="10"/>
      <c r="K41" s="10"/>
      <c r="L41" s="10"/>
    </row>
    <row r="42" spans="1:13" s="8" customFormat="1" ht="15.75" hidden="1">
      <c r="A42" s="105"/>
      <c r="B42" s="11"/>
      <c r="C42" s="12"/>
      <c r="D42" s="12"/>
      <c r="E42" s="12"/>
      <c r="F42" s="12"/>
      <c r="G42" s="12"/>
      <c r="H42" s="12"/>
      <c r="I42" s="12"/>
      <c r="J42" s="12"/>
      <c r="K42" s="12"/>
      <c r="L42" s="12"/>
    </row>
    <row r="43" spans="1:13" s="8" customFormat="1" ht="15.75" hidden="1">
      <c r="A43" s="106"/>
      <c r="B43" s="11"/>
      <c r="C43" s="12"/>
      <c r="D43" s="11"/>
      <c r="E43" s="11"/>
      <c r="F43" s="11"/>
      <c r="G43" s="11"/>
      <c r="H43" s="11"/>
      <c r="I43" s="12"/>
      <c r="J43" s="15"/>
      <c r="K43" s="12"/>
      <c r="L43" s="11"/>
    </row>
    <row r="44" spans="1:13" s="8" customFormat="1" ht="15.75" hidden="1">
      <c r="A44" s="107"/>
      <c r="B44" s="11"/>
      <c r="C44" s="12"/>
      <c r="D44" s="11"/>
      <c r="E44" s="11"/>
      <c r="F44" s="11"/>
      <c r="G44" s="11"/>
      <c r="H44" s="11"/>
      <c r="I44" s="12"/>
      <c r="J44" s="15"/>
      <c r="K44" s="12"/>
      <c r="L44" s="11"/>
    </row>
    <row r="45" spans="1:13" s="30" customFormat="1" ht="15.75" hidden="1">
      <c r="A45" s="27"/>
      <c r="B45" s="28"/>
      <c r="C45" s="29"/>
      <c r="D45" s="29"/>
      <c r="E45" s="28"/>
      <c r="F45" s="28"/>
      <c r="G45" s="2"/>
      <c r="H45" s="29"/>
      <c r="I45" s="29"/>
      <c r="J45" s="2"/>
      <c r="K45" s="29"/>
      <c r="L45" s="29"/>
    </row>
    <row r="46" spans="1:13" s="8" customFormat="1" ht="5.25" hidden="1" customHeight="1">
      <c r="B46" s="7"/>
    </row>
    <row r="47" spans="1:13" s="9" customFormat="1" ht="15.75" hidden="1">
      <c r="A47" s="82"/>
      <c r="B47" s="82"/>
      <c r="C47" s="82"/>
      <c r="D47" s="110"/>
      <c r="E47" s="111"/>
      <c r="F47" s="111"/>
      <c r="G47" s="111"/>
      <c r="H47" s="112"/>
      <c r="I47" s="112"/>
      <c r="J47" s="112"/>
      <c r="K47" s="112"/>
      <c r="L47" s="113"/>
    </row>
    <row r="48" spans="1:13" s="9" customFormat="1" ht="33" hidden="1" customHeight="1">
      <c r="A48" s="82"/>
      <c r="B48" s="82"/>
      <c r="C48" s="82"/>
      <c r="D48" s="82"/>
      <c r="E48" s="82"/>
      <c r="F48" s="102"/>
      <c r="G48" s="104"/>
      <c r="H48" s="82"/>
      <c r="I48" s="82"/>
      <c r="J48" s="82"/>
      <c r="K48" s="82"/>
      <c r="L48" s="82"/>
    </row>
    <row r="49" spans="1:12" s="9" customFormat="1" ht="33" hidden="1" customHeight="1">
      <c r="A49" s="82"/>
      <c r="B49" s="82"/>
      <c r="C49" s="82"/>
      <c r="D49" s="10"/>
      <c r="E49" s="10"/>
      <c r="F49" s="10"/>
      <c r="G49" s="10"/>
      <c r="H49" s="10"/>
      <c r="I49" s="10"/>
      <c r="J49" s="10"/>
      <c r="K49" s="10"/>
      <c r="L49" s="10"/>
    </row>
    <row r="50" spans="1:12" s="8" customFormat="1" ht="15.75" hidden="1">
      <c r="A50" s="105"/>
      <c r="B50" s="11"/>
      <c r="C50" s="12"/>
      <c r="D50" s="12"/>
      <c r="E50" s="12"/>
      <c r="F50" s="12"/>
      <c r="G50" s="12"/>
      <c r="H50" s="12"/>
      <c r="I50" s="12"/>
      <c r="J50" s="12"/>
      <c r="K50" s="12"/>
      <c r="L50" s="12"/>
    </row>
    <row r="51" spans="1:12" s="8" customFormat="1" ht="15.75" hidden="1">
      <c r="A51" s="106"/>
      <c r="B51" s="11"/>
      <c r="C51" s="12"/>
      <c r="D51" s="11"/>
      <c r="E51" s="11"/>
      <c r="F51" s="11"/>
      <c r="G51" s="11"/>
      <c r="H51" s="11"/>
      <c r="I51" s="12"/>
      <c r="J51" s="15"/>
      <c r="K51" s="12"/>
      <c r="L51" s="11"/>
    </row>
    <row r="52" spans="1:12" s="8" customFormat="1" ht="15.75" hidden="1">
      <c r="A52" s="107"/>
      <c r="B52" s="11"/>
      <c r="C52" s="12"/>
      <c r="D52" s="11"/>
      <c r="E52" s="11"/>
      <c r="F52" s="11"/>
      <c r="G52" s="11"/>
      <c r="H52" s="11"/>
      <c r="I52" s="12"/>
      <c r="J52" s="15"/>
      <c r="K52" s="12"/>
      <c r="L52" s="11"/>
    </row>
    <row r="53" spans="1:12" s="26" customFormat="1" ht="15.75" hidden="1">
      <c r="A53" s="21"/>
      <c r="B53" s="24"/>
      <c r="C53" s="23"/>
      <c r="D53" s="24"/>
      <c r="E53" s="22"/>
      <c r="F53" s="22"/>
      <c r="G53" s="24"/>
      <c r="H53" s="23"/>
      <c r="I53" s="23"/>
      <c r="J53" s="25"/>
      <c r="K53" s="23"/>
      <c r="L53" s="23"/>
    </row>
    <row r="54" spans="1:12" s="8" customFormat="1" ht="15.75" hidden="1">
      <c r="B54" s="7"/>
    </row>
    <row r="55" spans="1:12" s="9" customFormat="1" ht="15.75" hidden="1">
      <c r="A55" s="82"/>
      <c r="B55" s="82"/>
      <c r="C55" s="82"/>
      <c r="D55" s="110"/>
      <c r="E55" s="111"/>
      <c r="F55" s="111"/>
      <c r="G55" s="111"/>
      <c r="H55" s="112"/>
      <c r="I55" s="112"/>
      <c r="J55" s="112"/>
      <c r="K55" s="112"/>
      <c r="L55" s="113"/>
    </row>
    <row r="56" spans="1:12" s="9" customFormat="1" ht="33" hidden="1" customHeight="1">
      <c r="A56" s="82"/>
      <c r="B56" s="82"/>
      <c r="C56" s="82"/>
      <c r="D56" s="82"/>
      <c r="E56" s="82"/>
      <c r="F56" s="102"/>
      <c r="G56" s="104"/>
      <c r="H56" s="82"/>
      <c r="I56" s="82"/>
      <c r="J56" s="82"/>
      <c r="K56" s="82"/>
      <c r="L56" s="82"/>
    </row>
    <row r="57" spans="1:12" s="9" customFormat="1" ht="33" hidden="1" customHeight="1">
      <c r="A57" s="82"/>
      <c r="B57" s="82"/>
      <c r="C57" s="82"/>
      <c r="D57" s="10"/>
      <c r="E57" s="10"/>
      <c r="F57" s="10"/>
      <c r="G57" s="10"/>
      <c r="H57" s="10"/>
      <c r="I57" s="10"/>
      <c r="J57" s="10"/>
      <c r="K57" s="10"/>
      <c r="L57" s="10"/>
    </row>
    <row r="58" spans="1:12" s="8" customFormat="1" ht="15.75" hidden="1">
      <c r="A58" s="105"/>
      <c r="B58" s="11"/>
      <c r="C58" s="12"/>
      <c r="D58" s="12"/>
      <c r="E58" s="15"/>
      <c r="F58" s="12"/>
      <c r="G58" s="62"/>
      <c r="H58" s="12"/>
      <c r="I58" s="12"/>
      <c r="J58" s="52"/>
      <c r="K58" s="12"/>
      <c r="L58" s="12"/>
    </row>
    <row r="59" spans="1:12" s="8" customFormat="1" ht="15.75" hidden="1">
      <c r="A59" s="106"/>
      <c r="B59" s="11"/>
      <c r="C59" s="12"/>
      <c r="D59" s="12"/>
      <c r="E59" s="15"/>
      <c r="F59" s="12"/>
      <c r="G59" s="62"/>
      <c r="H59" s="12"/>
      <c r="I59" s="12"/>
      <c r="J59" s="52"/>
      <c r="K59" s="12"/>
      <c r="L59" s="12"/>
    </row>
    <row r="60" spans="1:12" s="8" customFormat="1" ht="15.75" hidden="1">
      <c r="A60" s="107"/>
      <c r="B60" s="11"/>
      <c r="C60" s="12"/>
      <c r="D60" s="16"/>
      <c r="E60" s="15"/>
      <c r="F60" s="12"/>
      <c r="G60" s="62"/>
      <c r="H60" s="16"/>
      <c r="I60" s="16"/>
      <c r="J60" s="52"/>
      <c r="K60" s="12"/>
      <c r="L60" s="16"/>
    </row>
    <row r="61" spans="1:12" s="8" customFormat="1" ht="15.75" hidden="1">
      <c r="A61" s="54"/>
      <c r="B61" s="60"/>
      <c r="C61" s="56"/>
      <c r="D61" s="57"/>
      <c r="E61" s="58"/>
      <c r="F61" s="56"/>
      <c r="G61" s="64"/>
      <c r="H61" s="57"/>
      <c r="I61" s="57"/>
      <c r="J61" s="70"/>
      <c r="K61" s="56"/>
      <c r="L61" s="57"/>
    </row>
    <row r="62" spans="1:12" s="30" customFormat="1" ht="15.75" hidden="1">
      <c r="A62" s="27"/>
      <c r="B62" s="28"/>
      <c r="C62" s="29"/>
      <c r="D62" s="29"/>
      <c r="E62" s="28"/>
      <c r="F62" s="28"/>
      <c r="G62" s="2"/>
      <c r="H62" s="29"/>
      <c r="I62" s="29"/>
      <c r="J62" s="2"/>
      <c r="K62" s="29"/>
      <c r="L62" s="29"/>
    </row>
    <row r="63" spans="1:12" s="8" customFormat="1" ht="5.25" hidden="1" customHeight="1">
      <c r="B63" s="7"/>
    </row>
    <row r="64" spans="1:12" s="9" customFormat="1" ht="15.75" hidden="1">
      <c r="A64" s="82"/>
      <c r="B64" s="82"/>
      <c r="C64" s="82"/>
      <c r="D64" s="110"/>
      <c r="E64" s="111"/>
      <c r="F64" s="111"/>
      <c r="G64" s="111"/>
      <c r="H64" s="112"/>
      <c r="I64" s="112"/>
      <c r="J64" s="112"/>
      <c r="K64" s="112"/>
      <c r="L64" s="113"/>
    </row>
    <row r="65" spans="1:12" s="9" customFormat="1" ht="33" hidden="1" customHeight="1">
      <c r="A65" s="82"/>
      <c r="B65" s="82"/>
      <c r="C65" s="82"/>
      <c r="D65" s="82"/>
      <c r="E65" s="82"/>
      <c r="F65" s="102"/>
      <c r="G65" s="104"/>
      <c r="H65" s="82"/>
      <c r="I65" s="82"/>
      <c r="J65" s="82"/>
      <c r="K65" s="82"/>
      <c r="L65" s="82"/>
    </row>
    <row r="66" spans="1:12" s="9" customFormat="1" ht="33" hidden="1" customHeight="1">
      <c r="A66" s="82"/>
      <c r="B66" s="82"/>
      <c r="C66" s="82"/>
      <c r="D66" s="10"/>
      <c r="E66" s="10"/>
      <c r="F66" s="10"/>
      <c r="G66" s="10"/>
      <c r="H66" s="10"/>
      <c r="I66" s="10"/>
      <c r="J66" s="10"/>
      <c r="K66" s="10"/>
      <c r="L66" s="10"/>
    </row>
    <row r="67" spans="1:12" s="8" customFormat="1" ht="15.75" hidden="1">
      <c r="A67" s="105"/>
      <c r="B67" s="11"/>
      <c r="C67" s="12"/>
      <c r="D67" s="11"/>
      <c r="E67" s="11"/>
      <c r="F67" s="11"/>
      <c r="G67" s="11"/>
      <c r="H67" s="12"/>
      <c r="I67" s="12"/>
      <c r="J67" s="13"/>
      <c r="K67" s="12"/>
      <c r="L67" s="12"/>
    </row>
    <row r="68" spans="1:12" s="8" customFormat="1" ht="15.75" hidden="1">
      <c r="A68" s="106"/>
      <c r="B68" s="11"/>
      <c r="C68" s="12"/>
      <c r="D68" s="11"/>
      <c r="E68" s="11"/>
      <c r="F68" s="11"/>
      <c r="G68" s="11"/>
      <c r="H68" s="12"/>
      <c r="I68" s="12"/>
      <c r="J68" s="13"/>
      <c r="K68" s="12"/>
      <c r="L68" s="12"/>
    </row>
    <row r="69" spans="1:12" s="8" customFormat="1" ht="15.75" hidden="1">
      <c r="A69" s="107"/>
      <c r="B69" s="11"/>
      <c r="C69" s="12"/>
      <c r="D69" s="11"/>
      <c r="E69" s="11"/>
      <c r="F69" s="11"/>
      <c r="G69" s="11"/>
      <c r="H69" s="12"/>
      <c r="I69" s="12"/>
      <c r="J69" s="13"/>
      <c r="K69" s="12"/>
      <c r="L69" s="12"/>
    </row>
    <row r="70" spans="1:12" s="8" customFormat="1" ht="33.75" hidden="1" customHeight="1">
      <c r="A70" s="54"/>
      <c r="B70" s="108"/>
      <c r="C70" s="109"/>
      <c r="D70" s="109"/>
      <c r="E70" s="109"/>
      <c r="F70" s="109"/>
      <c r="G70" s="109"/>
      <c r="H70" s="109"/>
      <c r="I70" s="109"/>
      <c r="J70" s="109"/>
      <c r="K70" s="109"/>
      <c r="L70" s="109"/>
    </row>
    <row r="71" spans="1:12" s="26" customFormat="1" ht="15.75" hidden="1">
      <c r="A71" s="24"/>
      <c r="B71" s="24"/>
      <c r="C71" s="23"/>
      <c r="D71" s="24"/>
      <c r="E71" s="24"/>
      <c r="F71" s="24"/>
      <c r="G71" s="24"/>
      <c r="H71" s="23"/>
      <c r="I71" s="23"/>
      <c r="J71" s="25"/>
      <c r="K71" s="23"/>
      <c r="L71" s="23"/>
    </row>
    <row r="72" spans="1:12" hidden="1"/>
    <row r="73" spans="1:12" s="9" customFormat="1" ht="15.75" hidden="1">
      <c r="A73" s="82"/>
      <c r="B73" s="82"/>
      <c r="C73" s="82"/>
      <c r="D73" s="110"/>
      <c r="E73" s="111"/>
      <c r="F73" s="111"/>
      <c r="G73" s="111"/>
      <c r="H73" s="112"/>
      <c r="I73" s="112"/>
      <c r="J73" s="112"/>
      <c r="K73" s="112"/>
      <c r="L73" s="113"/>
    </row>
    <row r="74" spans="1:12" s="9" customFormat="1" ht="33" hidden="1" customHeight="1">
      <c r="A74" s="82"/>
      <c r="B74" s="82"/>
      <c r="C74" s="82"/>
      <c r="D74" s="82"/>
      <c r="E74" s="82"/>
      <c r="F74" s="102"/>
      <c r="G74" s="104"/>
      <c r="H74" s="82"/>
      <c r="I74" s="82"/>
      <c r="J74" s="82"/>
      <c r="K74" s="82"/>
      <c r="L74" s="82"/>
    </row>
    <row r="75" spans="1:12" s="9" customFormat="1" ht="33" hidden="1" customHeight="1">
      <c r="A75" s="82"/>
      <c r="B75" s="82"/>
      <c r="C75" s="82"/>
      <c r="D75" s="10"/>
      <c r="E75" s="10"/>
      <c r="F75" s="10"/>
      <c r="G75" s="10"/>
      <c r="H75" s="10"/>
      <c r="I75" s="10"/>
      <c r="J75" s="10"/>
      <c r="K75" s="10"/>
      <c r="L75" s="10"/>
    </row>
    <row r="76" spans="1:12" s="8" customFormat="1" ht="15.75" hidden="1">
      <c r="A76" s="105"/>
      <c r="B76" s="11"/>
      <c r="C76" s="12"/>
      <c r="D76" s="12"/>
      <c r="E76" s="15"/>
      <c r="F76" s="12"/>
      <c r="G76" s="14"/>
      <c r="H76" s="12"/>
      <c r="I76" s="12"/>
      <c r="J76" s="52"/>
      <c r="K76" s="12"/>
      <c r="L76" s="12"/>
    </row>
    <row r="77" spans="1:12" s="8" customFormat="1" ht="15.75" hidden="1">
      <c r="A77" s="106"/>
      <c r="B77" s="11"/>
      <c r="C77" s="12"/>
      <c r="D77" s="12"/>
      <c r="E77" s="15"/>
      <c r="F77" s="12"/>
      <c r="G77" s="14"/>
      <c r="H77" s="12"/>
      <c r="I77" s="12"/>
      <c r="J77" s="52"/>
      <c r="K77" s="12"/>
      <c r="L77" s="12"/>
    </row>
    <row r="78" spans="1:12" s="8" customFormat="1" ht="15.75" hidden="1">
      <c r="A78" s="107"/>
      <c r="B78" s="11"/>
      <c r="C78" s="12"/>
      <c r="D78" s="16"/>
      <c r="E78" s="15"/>
      <c r="F78" s="12"/>
      <c r="G78" s="14"/>
      <c r="H78" s="12"/>
      <c r="I78" s="16"/>
      <c r="J78" s="52"/>
      <c r="K78" s="16"/>
      <c r="L78" s="16"/>
    </row>
    <row r="79" spans="1:12" s="8" customFormat="1" ht="33.75" hidden="1" customHeight="1">
      <c r="A79" s="54"/>
      <c r="B79" s="108"/>
      <c r="C79" s="109"/>
      <c r="D79" s="109"/>
      <c r="E79" s="109"/>
      <c r="F79" s="109"/>
      <c r="G79" s="109"/>
      <c r="H79" s="109"/>
      <c r="I79" s="109"/>
      <c r="J79" s="109"/>
      <c r="K79" s="109"/>
      <c r="L79" s="109"/>
    </row>
    <row r="80" spans="1:12" s="30" customFormat="1" ht="15.75" hidden="1">
      <c r="A80" s="27"/>
      <c r="B80" s="28"/>
      <c r="C80" s="29"/>
      <c r="D80" s="29"/>
      <c r="E80" s="28"/>
      <c r="F80" s="28"/>
      <c r="G80" s="2"/>
      <c r="H80" s="29"/>
      <c r="I80" s="29"/>
      <c r="J80" s="2"/>
      <c r="K80" s="29"/>
      <c r="L80" s="29"/>
    </row>
    <row r="81" spans="1:12" s="8" customFormat="1" ht="5.25" hidden="1" customHeight="1">
      <c r="B81" s="7"/>
    </row>
    <row r="82" spans="1:12" s="9" customFormat="1" ht="15.75" hidden="1">
      <c r="A82" s="82"/>
      <c r="B82" s="82"/>
      <c r="C82" s="82"/>
      <c r="D82" s="110"/>
      <c r="E82" s="111"/>
      <c r="F82" s="111"/>
      <c r="G82" s="111"/>
      <c r="H82" s="112"/>
      <c r="I82" s="112"/>
      <c r="J82" s="112"/>
      <c r="K82" s="112"/>
      <c r="L82" s="113"/>
    </row>
    <row r="83" spans="1:12" s="9" customFormat="1" ht="33" hidden="1" customHeight="1">
      <c r="A83" s="82"/>
      <c r="B83" s="82"/>
      <c r="C83" s="82"/>
      <c r="D83" s="82"/>
      <c r="E83" s="82"/>
      <c r="F83" s="102"/>
      <c r="G83" s="104"/>
      <c r="H83" s="82"/>
      <c r="I83" s="82"/>
      <c r="J83" s="82"/>
      <c r="K83" s="82"/>
      <c r="L83" s="82"/>
    </row>
    <row r="84" spans="1:12" s="9" customFormat="1" ht="33" hidden="1" customHeight="1">
      <c r="A84" s="82"/>
      <c r="B84" s="82"/>
      <c r="C84" s="82"/>
      <c r="D84" s="10"/>
      <c r="E84" s="10"/>
      <c r="F84" s="10"/>
      <c r="G84" s="10"/>
      <c r="H84" s="10"/>
      <c r="I84" s="10"/>
      <c r="J84" s="10"/>
      <c r="K84" s="10"/>
      <c r="L84" s="10"/>
    </row>
    <row r="85" spans="1:12" s="8" customFormat="1" ht="15.75" hidden="1">
      <c r="A85" s="105"/>
      <c r="B85" s="11"/>
      <c r="C85" s="12"/>
      <c r="D85" s="11"/>
      <c r="E85" s="11"/>
      <c r="F85" s="11"/>
      <c r="G85" s="11"/>
      <c r="H85" s="12"/>
      <c r="I85" s="12"/>
      <c r="J85" s="13"/>
      <c r="K85" s="12"/>
      <c r="L85" s="12"/>
    </row>
    <row r="86" spans="1:12" s="8" customFormat="1" ht="15.75" hidden="1">
      <c r="A86" s="106"/>
      <c r="B86" s="11"/>
      <c r="C86" s="12"/>
      <c r="D86" s="11"/>
      <c r="E86" s="11"/>
      <c r="F86" s="11"/>
      <c r="G86" s="11"/>
      <c r="H86" s="12"/>
      <c r="I86" s="12"/>
      <c r="J86" s="13"/>
      <c r="K86" s="12"/>
      <c r="L86" s="12"/>
    </row>
    <row r="87" spans="1:12" s="8" customFormat="1" ht="15.75" hidden="1">
      <c r="A87" s="107"/>
      <c r="B87" s="11"/>
      <c r="C87" s="12"/>
      <c r="D87" s="11"/>
      <c r="E87" s="11"/>
      <c r="F87" s="11"/>
      <c r="G87" s="11"/>
      <c r="H87" s="12"/>
      <c r="I87" s="12"/>
      <c r="J87" s="13"/>
      <c r="K87" s="12"/>
      <c r="L87" s="12"/>
    </row>
    <row r="88" spans="1:12" s="8" customFormat="1" ht="33.75" hidden="1" customHeight="1">
      <c r="A88" s="54"/>
      <c r="B88" s="108"/>
      <c r="C88" s="109"/>
      <c r="D88" s="109"/>
      <c r="E88" s="109"/>
      <c r="F88" s="109"/>
      <c r="G88" s="109"/>
      <c r="H88" s="109"/>
      <c r="I88" s="109"/>
      <c r="J88" s="109"/>
      <c r="K88" s="109"/>
      <c r="L88" s="109"/>
    </row>
    <row r="89" spans="1:12" s="26" customFormat="1" ht="15.75" hidden="1">
      <c r="A89" s="21"/>
      <c r="B89" s="24"/>
      <c r="C89" s="23"/>
      <c r="D89" s="24"/>
      <c r="E89" s="22"/>
      <c r="F89" s="22"/>
      <c r="G89" s="24"/>
      <c r="H89" s="23"/>
      <c r="I89" s="23"/>
      <c r="J89" s="25"/>
      <c r="K89" s="23"/>
      <c r="L89" s="23"/>
    </row>
    <row r="90" spans="1:12" hidden="1"/>
    <row r="91" spans="1:12" s="9" customFormat="1" ht="15.75" hidden="1">
      <c r="A91" s="82"/>
      <c r="B91" s="82"/>
      <c r="C91" s="82"/>
      <c r="D91" s="110"/>
      <c r="E91" s="111"/>
      <c r="F91" s="111"/>
      <c r="G91" s="111"/>
      <c r="H91" s="112"/>
      <c r="I91" s="112"/>
      <c r="J91" s="112"/>
      <c r="K91" s="112"/>
      <c r="L91" s="113"/>
    </row>
    <row r="92" spans="1:12" s="9" customFormat="1" ht="33" hidden="1" customHeight="1">
      <c r="A92" s="82"/>
      <c r="B92" s="82"/>
      <c r="C92" s="82"/>
      <c r="D92" s="82"/>
      <c r="E92" s="82"/>
      <c r="F92" s="102"/>
      <c r="G92" s="104"/>
      <c r="H92" s="82"/>
      <c r="I92" s="82"/>
      <c r="J92" s="82"/>
      <c r="K92" s="82"/>
      <c r="L92" s="82"/>
    </row>
    <row r="93" spans="1:12" s="9" customFormat="1" ht="33" hidden="1" customHeight="1">
      <c r="A93" s="82"/>
      <c r="B93" s="82"/>
      <c r="C93" s="82"/>
      <c r="D93" s="10"/>
      <c r="E93" s="10"/>
      <c r="F93" s="10"/>
      <c r="G93" s="10"/>
      <c r="H93" s="10"/>
      <c r="I93" s="10"/>
      <c r="J93" s="10"/>
      <c r="K93" s="10"/>
      <c r="L93" s="10"/>
    </row>
    <row r="94" spans="1:12" s="8" customFormat="1" ht="15.75" hidden="1">
      <c r="A94" s="105"/>
      <c r="B94" s="11"/>
      <c r="C94" s="12"/>
      <c r="D94" s="12"/>
      <c r="E94" s="15"/>
      <c r="F94" s="12"/>
      <c r="G94" s="14"/>
      <c r="H94" s="12"/>
      <c r="I94" s="12"/>
      <c r="J94" s="13"/>
      <c r="K94" s="12"/>
      <c r="L94" s="12"/>
    </row>
    <row r="95" spans="1:12" s="8" customFormat="1" ht="15.75" hidden="1">
      <c r="A95" s="106"/>
      <c r="B95" s="11"/>
      <c r="C95" s="12"/>
      <c r="D95" s="12"/>
      <c r="E95" s="15"/>
      <c r="F95" s="12"/>
      <c r="G95" s="14"/>
      <c r="H95" s="12"/>
      <c r="I95" s="16"/>
      <c r="J95" s="13"/>
      <c r="K95" s="16"/>
      <c r="L95" s="16"/>
    </row>
    <row r="96" spans="1:12" s="8" customFormat="1" ht="15.75" hidden="1">
      <c r="A96" s="107"/>
      <c r="B96" s="11"/>
      <c r="C96" s="12"/>
      <c r="D96" s="16"/>
      <c r="E96" s="15"/>
      <c r="F96" s="12"/>
      <c r="G96" s="14"/>
      <c r="H96" s="12"/>
      <c r="I96" s="12"/>
      <c r="J96" s="13"/>
      <c r="K96" s="12"/>
      <c r="L96" s="12"/>
    </row>
    <row r="97" spans="1:12" s="30" customFormat="1" ht="15.75" hidden="1">
      <c r="A97" s="27"/>
      <c r="B97" s="28"/>
      <c r="C97" s="29"/>
      <c r="D97" s="29"/>
      <c r="E97" s="28"/>
      <c r="F97" s="28"/>
      <c r="G97" s="2"/>
      <c r="H97" s="29"/>
      <c r="I97" s="29"/>
      <c r="J97" s="2"/>
      <c r="K97" s="29"/>
      <c r="L97" s="29"/>
    </row>
    <row r="98" spans="1:12" s="8" customFormat="1" ht="5.25" hidden="1" customHeight="1">
      <c r="B98" s="7"/>
    </row>
    <row r="99" spans="1:12" s="9" customFormat="1" ht="15.75" hidden="1">
      <c r="A99" s="82"/>
      <c r="B99" s="82"/>
      <c r="C99" s="82"/>
      <c r="D99" s="110"/>
      <c r="E99" s="111"/>
      <c r="F99" s="111"/>
      <c r="G99" s="111"/>
      <c r="H99" s="112"/>
      <c r="I99" s="112"/>
      <c r="J99" s="112"/>
      <c r="K99" s="112"/>
      <c r="L99" s="113"/>
    </row>
    <row r="100" spans="1:12" s="9" customFormat="1" ht="33" hidden="1" customHeight="1">
      <c r="A100" s="82"/>
      <c r="B100" s="82"/>
      <c r="C100" s="82"/>
      <c r="D100" s="82"/>
      <c r="E100" s="82"/>
      <c r="F100" s="102"/>
      <c r="G100" s="104"/>
      <c r="H100" s="82"/>
      <c r="I100" s="82"/>
      <c r="J100" s="82"/>
      <c r="K100" s="82"/>
      <c r="L100" s="82"/>
    </row>
    <row r="101" spans="1:12" s="9" customFormat="1" ht="33" hidden="1" customHeight="1">
      <c r="A101" s="82"/>
      <c r="B101" s="82"/>
      <c r="C101" s="82"/>
      <c r="D101" s="10"/>
      <c r="E101" s="10"/>
      <c r="F101" s="10"/>
      <c r="G101" s="10"/>
      <c r="H101" s="10"/>
      <c r="I101" s="10"/>
      <c r="J101" s="10"/>
      <c r="K101" s="10"/>
      <c r="L101" s="10"/>
    </row>
    <row r="102" spans="1:12" s="8" customFormat="1" ht="15.75" hidden="1">
      <c r="A102" s="105"/>
      <c r="B102" s="11"/>
      <c r="C102" s="12"/>
      <c r="D102" s="11"/>
      <c r="E102" s="11"/>
      <c r="F102" s="11"/>
      <c r="G102" s="11"/>
      <c r="H102" s="12"/>
      <c r="I102" s="12"/>
      <c r="J102" s="13"/>
      <c r="K102" s="12"/>
      <c r="L102" s="12"/>
    </row>
    <row r="103" spans="1:12" s="8" customFormat="1" ht="15.75" hidden="1">
      <c r="A103" s="106"/>
      <c r="B103" s="11"/>
      <c r="C103" s="12"/>
      <c r="D103" s="11"/>
      <c r="E103" s="11"/>
      <c r="F103" s="11"/>
      <c r="G103" s="11"/>
      <c r="H103" s="12"/>
      <c r="I103" s="16"/>
      <c r="J103" s="13"/>
      <c r="K103" s="16"/>
      <c r="L103" s="16"/>
    </row>
    <row r="104" spans="1:12" s="8" customFormat="1" ht="15.75" hidden="1">
      <c r="A104" s="107"/>
      <c r="B104" s="11"/>
      <c r="C104" s="12"/>
      <c r="D104" s="11"/>
      <c r="E104" s="11"/>
      <c r="F104" s="11"/>
      <c r="G104" s="11"/>
      <c r="H104" s="12"/>
      <c r="I104" s="16"/>
      <c r="J104" s="13"/>
      <c r="K104" s="12"/>
      <c r="L104" s="12"/>
    </row>
    <row r="105" spans="1:12" s="8" customFormat="1" ht="33.75" hidden="1" customHeight="1">
      <c r="A105" s="54"/>
      <c r="B105" s="108"/>
      <c r="C105" s="109"/>
      <c r="D105" s="109"/>
      <c r="E105" s="109"/>
      <c r="F105" s="109"/>
      <c r="G105" s="109"/>
      <c r="H105" s="109"/>
      <c r="I105" s="109"/>
      <c r="J105" s="109"/>
      <c r="K105" s="109"/>
      <c r="L105" s="109"/>
    </row>
    <row r="106" spans="1:12" s="26" customFormat="1" ht="15.75" hidden="1">
      <c r="A106" s="21"/>
      <c r="B106" s="24"/>
      <c r="C106" s="23"/>
      <c r="D106" s="24"/>
      <c r="E106" s="22"/>
      <c r="F106" s="22"/>
      <c r="G106" s="24"/>
      <c r="H106" s="23"/>
      <c r="I106" s="23"/>
      <c r="J106" s="25"/>
      <c r="K106" s="23"/>
      <c r="L106" s="23"/>
    </row>
    <row r="107" spans="1:12" hidden="1"/>
    <row r="108" spans="1:12" s="9" customFormat="1" ht="15.75" hidden="1">
      <c r="A108" s="82"/>
      <c r="B108" s="82"/>
      <c r="C108" s="82"/>
      <c r="D108" s="110"/>
      <c r="E108" s="111"/>
      <c r="F108" s="111"/>
      <c r="G108" s="111"/>
      <c r="H108" s="112"/>
      <c r="I108" s="112"/>
      <c r="J108" s="112"/>
      <c r="K108" s="112"/>
      <c r="L108" s="113"/>
    </row>
    <row r="109" spans="1:12" s="9" customFormat="1" ht="33" hidden="1" customHeight="1">
      <c r="A109" s="82"/>
      <c r="B109" s="82"/>
      <c r="C109" s="82"/>
      <c r="D109" s="82"/>
      <c r="E109" s="82"/>
      <c r="F109" s="102"/>
      <c r="G109" s="104"/>
      <c r="H109" s="82"/>
      <c r="I109" s="82"/>
      <c r="J109" s="82"/>
      <c r="K109" s="82"/>
      <c r="L109" s="82"/>
    </row>
    <row r="110" spans="1:12" s="9" customFormat="1" ht="33" hidden="1" customHeight="1">
      <c r="A110" s="82"/>
      <c r="B110" s="82"/>
      <c r="C110" s="82"/>
      <c r="D110" s="31"/>
      <c r="E110" s="31"/>
      <c r="F110" s="31"/>
      <c r="G110" s="31"/>
      <c r="H110" s="31"/>
      <c r="I110" s="31"/>
      <c r="J110" s="31"/>
      <c r="K110" s="31"/>
      <c r="L110" s="31"/>
    </row>
    <row r="111" spans="1:12" s="8" customFormat="1" ht="15.75" hidden="1">
      <c r="A111" s="105"/>
      <c r="B111" s="11"/>
      <c r="C111" s="12"/>
      <c r="D111" s="12"/>
      <c r="E111" s="15"/>
      <c r="F111" s="12"/>
      <c r="G111" s="14"/>
      <c r="H111" s="12"/>
      <c r="I111" s="12"/>
      <c r="J111" s="13"/>
      <c r="K111" s="12"/>
      <c r="L111" s="12"/>
    </row>
    <row r="112" spans="1:12" s="8" customFormat="1" ht="15.75" hidden="1">
      <c r="A112" s="106"/>
      <c r="B112" s="11"/>
      <c r="C112" s="12"/>
      <c r="D112" s="12"/>
      <c r="E112" s="15"/>
      <c r="F112" s="12"/>
      <c r="G112" s="14"/>
      <c r="H112" s="12"/>
      <c r="I112" s="16"/>
      <c r="J112" s="13"/>
      <c r="K112" s="16"/>
      <c r="L112" s="16"/>
    </row>
    <row r="113" spans="1:12" s="8" customFormat="1" ht="15.75" hidden="1">
      <c r="A113" s="107"/>
      <c r="B113" s="11"/>
      <c r="C113" s="12"/>
      <c r="D113" s="16"/>
      <c r="E113" s="15"/>
      <c r="F113" s="12"/>
      <c r="G113" s="14"/>
      <c r="H113" s="12"/>
      <c r="I113" s="12"/>
      <c r="J113" s="13"/>
      <c r="K113" s="12"/>
      <c r="L113" s="12"/>
    </row>
    <row r="114" spans="1:12" s="30" customFormat="1" ht="15.75" hidden="1">
      <c r="A114" s="27"/>
      <c r="B114" s="28"/>
      <c r="C114" s="29"/>
      <c r="D114" s="29"/>
      <c r="E114" s="28"/>
      <c r="F114" s="28"/>
      <c r="G114" s="2"/>
      <c r="H114" s="29"/>
      <c r="I114" s="29"/>
      <c r="J114" s="2"/>
      <c r="K114" s="29"/>
      <c r="L114" s="29"/>
    </row>
    <row r="115" spans="1:12" s="8" customFormat="1" ht="5.25" hidden="1" customHeight="1">
      <c r="B115" s="7"/>
    </row>
    <row r="116" spans="1:12" s="9" customFormat="1" ht="15.75" hidden="1">
      <c r="A116" s="82"/>
      <c r="B116" s="82"/>
      <c r="C116" s="82"/>
      <c r="D116" s="110"/>
      <c r="E116" s="111"/>
      <c r="F116" s="111"/>
      <c r="G116" s="111"/>
      <c r="H116" s="112"/>
      <c r="I116" s="112"/>
      <c r="J116" s="112"/>
      <c r="K116" s="112"/>
      <c r="L116" s="113"/>
    </row>
    <row r="117" spans="1:12" s="9" customFormat="1" ht="33" hidden="1" customHeight="1">
      <c r="A117" s="82"/>
      <c r="B117" s="82"/>
      <c r="C117" s="82"/>
      <c r="D117" s="82"/>
      <c r="E117" s="82"/>
      <c r="F117" s="102"/>
      <c r="G117" s="104"/>
      <c r="H117" s="82"/>
      <c r="I117" s="82"/>
      <c r="J117" s="82"/>
      <c r="K117" s="82"/>
      <c r="L117" s="82"/>
    </row>
    <row r="118" spans="1:12" s="9" customFormat="1" ht="33" hidden="1" customHeight="1">
      <c r="A118" s="82"/>
      <c r="B118" s="82"/>
      <c r="C118" s="82"/>
      <c r="D118" s="31"/>
      <c r="E118" s="31"/>
      <c r="F118" s="31"/>
      <c r="G118" s="31"/>
      <c r="H118" s="31"/>
      <c r="I118" s="31"/>
      <c r="J118" s="31"/>
      <c r="K118" s="31"/>
      <c r="L118" s="31"/>
    </row>
    <row r="119" spans="1:12" s="8" customFormat="1" ht="15.75" hidden="1">
      <c r="A119" s="105"/>
      <c r="B119" s="11"/>
      <c r="C119" s="12"/>
      <c r="D119" s="11"/>
      <c r="E119" s="11"/>
      <c r="F119" s="11"/>
      <c r="G119" s="11"/>
      <c r="H119" s="12"/>
      <c r="I119" s="12"/>
      <c r="J119" s="13"/>
      <c r="K119" s="12"/>
      <c r="L119" s="12"/>
    </row>
    <row r="120" spans="1:12" s="8" customFormat="1" ht="15.75" hidden="1">
      <c r="A120" s="106"/>
      <c r="B120" s="11"/>
      <c r="C120" s="12"/>
      <c r="D120" s="11"/>
      <c r="E120" s="11"/>
      <c r="F120" s="11"/>
      <c r="G120" s="11"/>
      <c r="H120" s="12"/>
      <c r="I120" s="16"/>
      <c r="J120" s="13"/>
      <c r="K120" s="16"/>
      <c r="L120" s="16"/>
    </row>
    <row r="121" spans="1:12" s="8" customFormat="1" ht="15.75" hidden="1">
      <c r="A121" s="107"/>
      <c r="B121" s="11"/>
      <c r="C121" s="12"/>
      <c r="D121" s="11"/>
      <c r="E121" s="11"/>
      <c r="F121" s="11"/>
      <c r="G121" s="11"/>
      <c r="H121" s="12"/>
      <c r="I121" s="16"/>
      <c r="J121" s="13"/>
      <c r="K121" s="12"/>
      <c r="L121" s="12"/>
    </row>
    <row r="122" spans="1:12" s="8" customFormat="1" ht="33.75" hidden="1" customHeight="1">
      <c r="A122" s="54"/>
      <c r="B122" s="108"/>
      <c r="C122" s="109"/>
      <c r="D122" s="109"/>
      <c r="E122" s="109"/>
      <c r="F122" s="109"/>
      <c r="G122" s="109"/>
      <c r="H122" s="109"/>
      <c r="I122" s="109"/>
      <c r="J122" s="109"/>
      <c r="K122" s="109"/>
      <c r="L122" s="109"/>
    </row>
    <row r="123" spans="1:12" s="26" customFormat="1" ht="15.75" hidden="1">
      <c r="A123" s="21"/>
      <c r="B123" s="24"/>
      <c r="C123" s="23"/>
      <c r="D123" s="24"/>
      <c r="E123" s="22"/>
      <c r="F123" s="22"/>
      <c r="G123" s="24"/>
      <c r="H123" s="23"/>
      <c r="I123" s="23"/>
      <c r="J123" s="25"/>
      <c r="K123" s="23"/>
      <c r="L123" s="23"/>
    </row>
    <row r="124" spans="1:12" hidden="1"/>
    <row r="125" spans="1:12" hidden="1"/>
    <row r="126" spans="1:12" s="9" customFormat="1" ht="15.75" hidden="1">
      <c r="A126" s="82"/>
      <c r="B126" s="82"/>
      <c r="C126" s="82"/>
      <c r="D126" s="110"/>
      <c r="E126" s="111"/>
      <c r="F126" s="111"/>
      <c r="G126" s="111"/>
      <c r="H126" s="112"/>
      <c r="I126" s="112"/>
      <c r="J126" s="112"/>
      <c r="K126" s="112"/>
      <c r="L126" s="113"/>
    </row>
    <row r="127" spans="1:12" s="9" customFormat="1" ht="33" hidden="1" customHeight="1">
      <c r="A127" s="82"/>
      <c r="B127" s="82"/>
      <c r="C127" s="82"/>
      <c r="D127" s="82"/>
      <c r="E127" s="82"/>
      <c r="F127" s="102"/>
      <c r="G127" s="104"/>
      <c r="H127" s="82"/>
      <c r="I127" s="82"/>
      <c r="J127" s="82"/>
      <c r="K127" s="82"/>
      <c r="L127" s="82"/>
    </row>
    <row r="128" spans="1:12" s="9" customFormat="1" ht="33" hidden="1" customHeight="1">
      <c r="A128" s="82"/>
      <c r="B128" s="82"/>
      <c r="C128" s="82"/>
      <c r="D128" s="31"/>
      <c r="E128" s="31"/>
      <c r="F128" s="31"/>
      <c r="G128" s="31"/>
      <c r="H128" s="31"/>
      <c r="I128" s="31"/>
      <c r="J128" s="31"/>
      <c r="K128" s="31"/>
      <c r="L128" s="31"/>
    </row>
    <row r="129" spans="1:12" s="8" customFormat="1" ht="15.75" hidden="1">
      <c r="A129" s="105"/>
      <c r="B129" s="11"/>
      <c r="C129" s="12"/>
      <c r="D129" s="12"/>
      <c r="E129" s="15"/>
      <c r="F129" s="12"/>
      <c r="G129" s="14"/>
      <c r="H129" s="12"/>
      <c r="I129" s="12"/>
      <c r="J129" s="13"/>
      <c r="K129" s="12"/>
      <c r="L129" s="12"/>
    </row>
    <row r="130" spans="1:12" s="8" customFormat="1" ht="15.75" hidden="1">
      <c r="A130" s="106"/>
      <c r="B130" s="11"/>
      <c r="C130" s="12"/>
      <c r="D130" s="12"/>
      <c r="E130" s="15"/>
      <c r="F130" s="12"/>
      <c r="G130" s="14"/>
      <c r="H130" s="12"/>
      <c r="I130" s="16"/>
      <c r="J130" s="13"/>
      <c r="K130" s="16"/>
      <c r="L130" s="16"/>
    </row>
    <row r="131" spans="1:12" s="8" customFormat="1" ht="15.75" hidden="1">
      <c r="A131" s="107"/>
      <c r="B131" s="11"/>
      <c r="C131" s="12"/>
      <c r="D131" s="16"/>
      <c r="E131" s="15"/>
      <c r="F131" s="12"/>
      <c r="G131" s="14"/>
      <c r="H131" s="12"/>
      <c r="I131" s="12"/>
      <c r="J131" s="13"/>
      <c r="K131" s="12"/>
      <c r="L131" s="12"/>
    </row>
    <row r="132" spans="1:12" s="30" customFormat="1" ht="15.75" hidden="1">
      <c r="A132" s="27"/>
      <c r="B132" s="28"/>
      <c r="C132" s="29"/>
      <c r="D132" s="29"/>
      <c r="E132" s="28"/>
      <c r="F132" s="28"/>
      <c r="G132" s="2"/>
      <c r="H132" s="29"/>
      <c r="I132" s="29"/>
      <c r="J132" s="2"/>
      <c r="K132" s="29"/>
      <c r="L132" s="29"/>
    </row>
    <row r="133" spans="1:12" s="8" customFormat="1" ht="5.25" hidden="1" customHeight="1">
      <c r="B133" s="7"/>
    </row>
    <row r="134" spans="1:12" s="9" customFormat="1" ht="15.75" hidden="1">
      <c r="A134" s="82"/>
      <c r="B134" s="82"/>
      <c r="C134" s="82"/>
      <c r="D134" s="110"/>
      <c r="E134" s="111"/>
      <c r="F134" s="111"/>
      <c r="G134" s="111"/>
      <c r="H134" s="112"/>
      <c r="I134" s="112"/>
      <c r="J134" s="112"/>
      <c r="K134" s="112"/>
      <c r="L134" s="113"/>
    </row>
    <row r="135" spans="1:12" s="9" customFormat="1" ht="33" hidden="1" customHeight="1">
      <c r="A135" s="82"/>
      <c r="B135" s="82"/>
      <c r="C135" s="82"/>
      <c r="D135" s="82"/>
      <c r="E135" s="82"/>
      <c r="F135" s="102"/>
      <c r="G135" s="104"/>
      <c r="H135" s="82"/>
      <c r="I135" s="82"/>
      <c r="J135" s="82"/>
      <c r="K135" s="82"/>
      <c r="L135" s="82"/>
    </row>
    <row r="136" spans="1:12" s="9" customFormat="1" ht="33" hidden="1" customHeight="1">
      <c r="A136" s="82"/>
      <c r="B136" s="82"/>
      <c r="C136" s="82"/>
      <c r="D136" s="31"/>
      <c r="E136" s="31"/>
      <c r="F136" s="31"/>
      <c r="G136" s="31"/>
      <c r="H136" s="31"/>
      <c r="I136" s="31"/>
      <c r="J136" s="31"/>
      <c r="K136" s="31"/>
      <c r="L136" s="31"/>
    </row>
    <row r="137" spans="1:12" s="8" customFormat="1" ht="15.75" hidden="1">
      <c r="A137" s="105"/>
      <c r="B137" s="11"/>
      <c r="C137" s="12"/>
      <c r="D137" s="11"/>
      <c r="E137" s="11"/>
      <c r="F137" s="11"/>
      <c r="G137" s="11"/>
      <c r="H137" s="12"/>
      <c r="I137" s="12"/>
      <c r="J137" s="13"/>
      <c r="K137" s="12"/>
      <c r="L137" s="12"/>
    </row>
    <row r="138" spans="1:12" s="8" customFormat="1" ht="15.75" hidden="1">
      <c r="A138" s="106"/>
      <c r="B138" s="11"/>
      <c r="C138" s="12"/>
      <c r="D138" s="11"/>
      <c r="E138" s="11"/>
      <c r="F138" s="11"/>
      <c r="G138" s="11"/>
      <c r="H138" s="12"/>
      <c r="I138" s="16"/>
      <c r="J138" s="13"/>
      <c r="K138" s="16"/>
      <c r="L138" s="16"/>
    </row>
    <row r="139" spans="1:12" s="8" customFormat="1" ht="15.75" hidden="1">
      <c r="A139" s="107"/>
      <c r="B139" s="11"/>
      <c r="C139" s="12"/>
      <c r="D139" s="11"/>
      <c r="E139" s="11"/>
      <c r="F139" s="11"/>
      <c r="G139" s="11"/>
      <c r="H139" s="12"/>
      <c r="I139" s="16"/>
      <c r="J139" s="13"/>
      <c r="K139" s="12"/>
      <c r="L139" s="12"/>
    </row>
    <row r="140" spans="1:12" s="8" customFormat="1" ht="33.75" hidden="1" customHeight="1">
      <c r="A140" s="54"/>
      <c r="B140" s="108"/>
      <c r="C140" s="109"/>
      <c r="D140" s="109"/>
      <c r="E140" s="109"/>
      <c r="F140" s="109"/>
      <c r="G140" s="109"/>
      <c r="H140" s="109"/>
      <c r="I140" s="109"/>
      <c r="J140" s="109"/>
      <c r="K140" s="109"/>
      <c r="L140" s="109"/>
    </row>
    <row r="141" spans="1:12" s="26" customFormat="1" ht="15.75" hidden="1">
      <c r="A141" s="21"/>
      <c r="B141" s="24"/>
      <c r="C141" s="23"/>
      <c r="D141" s="24"/>
      <c r="E141" s="22"/>
      <c r="F141" s="22"/>
      <c r="G141" s="24"/>
      <c r="H141" s="23"/>
      <c r="I141" s="23"/>
      <c r="J141" s="25"/>
      <c r="K141" s="23"/>
      <c r="L141" s="23"/>
    </row>
    <row r="142" spans="1:12" hidden="1"/>
    <row r="143" spans="1:12" s="9" customFormat="1" ht="15.75" hidden="1">
      <c r="A143" s="82"/>
      <c r="B143" s="82"/>
      <c r="C143" s="82"/>
      <c r="D143" s="110"/>
      <c r="E143" s="111"/>
      <c r="F143" s="111"/>
      <c r="G143" s="111"/>
      <c r="H143" s="112"/>
      <c r="I143" s="112"/>
      <c r="J143" s="112"/>
      <c r="K143" s="112"/>
      <c r="L143" s="113"/>
    </row>
    <row r="144" spans="1:12" s="9" customFormat="1" ht="33" hidden="1" customHeight="1">
      <c r="A144" s="82"/>
      <c r="B144" s="82"/>
      <c r="C144" s="82"/>
      <c r="D144" s="82"/>
      <c r="E144" s="82"/>
      <c r="F144" s="102"/>
      <c r="G144" s="104"/>
      <c r="H144" s="82"/>
      <c r="I144" s="82"/>
      <c r="J144" s="82"/>
      <c r="K144" s="82"/>
      <c r="L144" s="82"/>
    </row>
    <row r="145" spans="1:12" s="9" customFormat="1" ht="33" hidden="1" customHeight="1">
      <c r="A145" s="82"/>
      <c r="B145" s="82"/>
      <c r="C145" s="82"/>
      <c r="D145" s="32"/>
      <c r="E145" s="32"/>
      <c r="F145" s="32"/>
      <c r="G145" s="32"/>
      <c r="H145" s="32"/>
      <c r="I145" s="32"/>
      <c r="J145" s="32"/>
      <c r="K145" s="32"/>
      <c r="L145" s="32"/>
    </row>
    <row r="146" spans="1:12" s="8" customFormat="1" ht="15.75" hidden="1">
      <c r="A146" s="105"/>
      <c r="B146" s="11"/>
      <c r="C146" s="12"/>
      <c r="D146" s="12"/>
      <c r="E146" s="15"/>
      <c r="F146" s="12"/>
      <c r="G146" s="14"/>
      <c r="H146" s="12"/>
      <c r="I146" s="12"/>
      <c r="J146" s="13"/>
      <c r="K146" s="12"/>
      <c r="L146" s="12"/>
    </row>
    <row r="147" spans="1:12" s="8" customFormat="1" ht="15.75" hidden="1">
      <c r="A147" s="106"/>
      <c r="B147" s="11"/>
      <c r="C147" s="12"/>
      <c r="D147" s="12"/>
      <c r="E147" s="15"/>
      <c r="F147" s="12"/>
      <c r="G147" s="14"/>
      <c r="H147" s="12"/>
      <c r="I147" s="16"/>
      <c r="J147" s="13"/>
      <c r="K147" s="12"/>
      <c r="L147" s="16"/>
    </row>
    <row r="148" spans="1:12" s="8" customFormat="1" ht="15.75" hidden="1">
      <c r="A148" s="107"/>
      <c r="B148" s="11"/>
      <c r="C148" s="12"/>
      <c r="D148" s="16"/>
      <c r="E148" s="15"/>
      <c r="F148" s="12"/>
      <c r="G148" s="14"/>
      <c r="H148" s="12"/>
      <c r="I148" s="12"/>
      <c r="J148" s="13"/>
      <c r="K148" s="12"/>
      <c r="L148" s="12"/>
    </row>
    <row r="149" spans="1:12" s="8" customFormat="1" ht="30.75" hidden="1" customHeight="1">
      <c r="A149" s="54"/>
      <c r="B149" s="108"/>
      <c r="C149" s="109"/>
      <c r="D149" s="109"/>
      <c r="E149" s="109"/>
      <c r="F149" s="109"/>
      <c r="G149" s="109"/>
      <c r="H149" s="109"/>
      <c r="I149" s="109"/>
      <c r="J149" s="109"/>
      <c r="K149" s="109"/>
      <c r="L149" s="109"/>
    </row>
    <row r="150" spans="1:12" s="30" customFormat="1" ht="15.75" hidden="1">
      <c r="A150" s="27"/>
      <c r="B150" s="28"/>
      <c r="C150" s="29"/>
      <c r="D150" s="29"/>
      <c r="E150" s="28"/>
      <c r="F150" s="28"/>
      <c r="G150" s="2"/>
      <c r="H150" s="29"/>
      <c r="I150" s="29"/>
      <c r="J150" s="2"/>
      <c r="K150" s="29"/>
      <c r="L150" s="29"/>
    </row>
    <row r="151" spans="1:12" s="8" customFormat="1" ht="5.25" hidden="1" customHeight="1">
      <c r="B151" s="7"/>
    </row>
    <row r="152" spans="1:12" s="9" customFormat="1" ht="15.75" hidden="1">
      <c r="A152" s="82"/>
      <c r="B152" s="82"/>
      <c r="C152" s="82"/>
      <c r="D152" s="110"/>
      <c r="E152" s="111"/>
      <c r="F152" s="111"/>
      <c r="G152" s="111"/>
      <c r="H152" s="112"/>
      <c r="I152" s="112"/>
      <c r="J152" s="112"/>
      <c r="K152" s="112"/>
      <c r="L152" s="113"/>
    </row>
    <row r="153" spans="1:12" s="9" customFormat="1" ht="33" hidden="1" customHeight="1">
      <c r="A153" s="82"/>
      <c r="B153" s="82"/>
      <c r="C153" s="82"/>
      <c r="D153" s="82"/>
      <c r="E153" s="82"/>
      <c r="F153" s="102"/>
      <c r="G153" s="104"/>
      <c r="H153" s="82"/>
      <c r="I153" s="82"/>
      <c r="J153" s="82"/>
      <c r="K153" s="82"/>
      <c r="L153" s="82"/>
    </row>
    <row r="154" spans="1:12" s="9" customFormat="1" ht="33" hidden="1" customHeight="1">
      <c r="A154" s="82"/>
      <c r="B154" s="82"/>
      <c r="C154" s="82"/>
      <c r="D154" s="32"/>
      <c r="E154" s="32"/>
      <c r="F154" s="32"/>
      <c r="G154" s="32"/>
      <c r="H154" s="32"/>
      <c r="I154" s="32"/>
      <c r="J154" s="32"/>
      <c r="K154" s="32"/>
      <c r="L154" s="32"/>
    </row>
    <row r="155" spans="1:12" s="8" customFormat="1" ht="15.75" hidden="1">
      <c r="A155" s="105"/>
      <c r="B155" s="11"/>
      <c r="C155" s="12"/>
      <c r="D155" s="11"/>
      <c r="E155" s="11"/>
      <c r="F155" s="11"/>
      <c r="G155" s="11"/>
      <c r="H155" s="12"/>
      <c r="I155" s="12"/>
      <c r="J155" s="13"/>
      <c r="K155" s="12"/>
      <c r="L155" s="12"/>
    </row>
    <row r="156" spans="1:12" s="8" customFormat="1" ht="15.75" hidden="1">
      <c r="A156" s="106"/>
      <c r="B156" s="11"/>
      <c r="C156" s="12"/>
      <c r="D156" s="11"/>
      <c r="E156" s="11"/>
      <c r="F156" s="11"/>
      <c r="G156" s="11"/>
      <c r="H156" s="12"/>
      <c r="I156" s="16"/>
      <c r="J156" s="13"/>
      <c r="K156" s="12"/>
      <c r="L156" s="16"/>
    </row>
    <row r="157" spans="1:12" s="8" customFormat="1" ht="15.75" hidden="1">
      <c r="A157" s="107"/>
      <c r="B157" s="11"/>
      <c r="C157" s="12"/>
      <c r="D157" s="11"/>
      <c r="E157" s="11"/>
      <c r="F157" s="11"/>
      <c r="G157" s="11"/>
      <c r="H157" s="12"/>
      <c r="I157" s="16"/>
      <c r="J157" s="13"/>
      <c r="K157" s="12"/>
      <c r="L157" s="12"/>
    </row>
    <row r="158" spans="1:12" s="8" customFormat="1" ht="33.75" hidden="1" customHeight="1">
      <c r="A158" s="54"/>
      <c r="B158" s="108"/>
      <c r="C158" s="109"/>
      <c r="D158" s="109"/>
      <c r="E158" s="109"/>
      <c r="F158" s="109"/>
      <c r="G158" s="109"/>
      <c r="H158" s="109"/>
      <c r="I158" s="109"/>
      <c r="J158" s="109"/>
      <c r="K158" s="109"/>
      <c r="L158" s="109"/>
    </row>
    <row r="159" spans="1:12" s="26" customFormat="1" ht="15.75" hidden="1">
      <c r="A159" s="21"/>
      <c r="B159" s="24"/>
      <c r="C159" s="23"/>
      <c r="D159" s="24"/>
      <c r="E159" s="22"/>
      <c r="F159" s="22"/>
      <c r="G159" s="24"/>
      <c r="H159" s="23"/>
      <c r="I159" s="23"/>
      <c r="J159" s="25"/>
      <c r="K159" s="23"/>
      <c r="L159" s="23"/>
    </row>
    <row r="160" spans="1:12" hidden="1"/>
    <row r="161" spans="1:12" s="9" customFormat="1" ht="15.75" hidden="1">
      <c r="A161" s="82"/>
      <c r="B161" s="82"/>
      <c r="C161" s="82"/>
      <c r="D161" s="110"/>
      <c r="E161" s="111"/>
      <c r="F161" s="111"/>
      <c r="G161" s="111"/>
      <c r="H161" s="112"/>
      <c r="I161" s="112"/>
      <c r="J161" s="112"/>
      <c r="K161" s="112"/>
      <c r="L161" s="113"/>
    </row>
    <row r="162" spans="1:12" s="9" customFormat="1" ht="33" hidden="1" customHeight="1">
      <c r="A162" s="82"/>
      <c r="B162" s="82"/>
      <c r="C162" s="82"/>
      <c r="D162" s="82"/>
      <c r="E162" s="82"/>
      <c r="F162" s="102"/>
      <c r="G162" s="104"/>
      <c r="H162" s="82"/>
      <c r="I162" s="82"/>
      <c r="J162" s="82"/>
      <c r="K162" s="82"/>
      <c r="L162" s="82"/>
    </row>
    <row r="163" spans="1:12" s="9" customFormat="1" ht="33" hidden="1" customHeight="1">
      <c r="A163" s="82"/>
      <c r="B163" s="82"/>
      <c r="C163" s="82"/>
      <c r="D163" s="32"/>
      <c r="E163" s="32"/>
      <c r="F163" s="32"/>
      <c r="G163" s="32"/>
      <c r="H163" s="32"/>
      <c r="I163" s="32"/>
      <c r="J163" s="32"/>
      <c r="K163" s="32"/>
      <c r="L163" s="32"/>
    </row>
    <row r="164" spans="1:12" s="8" customFormat="1" ht="15.75" hidden="1">
      <c r="A164" s="105"/>
      <c r="B164" s="11"/>
      <c r="C164" s="12"/>
      <c r="D164" s="12"/>
      <c r="E164" s="15"/>
      <c r="F164" s="76"/>
      <c r="G164" s="77"/>
      <c r="H164" s="12"/>
      <c r="I164" s="12"/>
      <c r="J164" s="13"/>
      <c r="K164" s="12"/>
      <c r="L164" s="12"/>
    </row>
    <row r="165" spans="1:12" s="8" customFormat="1" ht="15.75" hidden="1">
      <c r="A165" s="106"/>
      <c r="B165" s="11"/>
      <c r="C165" s="12"/>
      <c r="D165" s="12"/>
      <c r="E165" s="15"/>
      <c r="F165" s="76"/>
      <c r="G165" s="77"/>
      <c r="H165" s="12"/>
      <c r="I165" s="16"/>
      <c r="J165" s="13"/>
      <c r="K165" s="12"/>
      <c r="L165" s="16"/>
    </row>
    <row r="166" spans="1:12" s="8" customFormat="1" ht="15.75" hidden="1">
      <c r="A166" s="107"/>
      <c r="B166" s="11"/>
      <c r="C166" s="12"/>
      <c r="D166" s="16"/>
      <c r="E166" s="15"/>
      <c r="F166" s="76"/>
      <c r="G166" s="77"/>
      <c r="H166" s="12"/>
      <c r="I166" s="12"/>
      <c r="J166" s="13"/>
      <c r="K166" s="12"/>
      <c r="L166" s="12"/>
    </row>
    <row r="167" spans="1:12" s="8" customFormat="1" ht="30.75" hidden="1" customHeight="1">
      <c r="A167" s="54"/>
      <c r="B167" s="108"/>
      <c r="C167" s="109"/>
      <c r="D167" s="109"/>
      <c r="E167" s="109"/>
      <c r="F167" s="109"/>
      <c r="G167" s="109"/>
      <c r="H167" s="109"/>
      <c r="I167" s="109"/>
      <c r="J167" s="109"/>
      <c r="K167" s="109"/>
      <c r="L167" s="109"/>
    </row>
    <row r="168" spans="1:12" s="30" customFormat="1" ht="15.75" hidden="1">
      <c r="A168" s="27"/>
      <c r="B168" s="28"/>
      <c r="C168" s="29"/>
      <c r="D168" s="29"/>
      <c r="E168" s="28"/>
      <c r="F168" s="28"/>
      <c r="G168" s="2"/>
      <c r="H168" s="29"/>
      <c r="I168" s="29"/>
      <c r="J168" s="2"/>
      <c r="K168" s="29"/>
      <c r="L168" s="29"/>
    </row>
    <row r="169" spans="1:12" s="8" customFormat="1" ht="5.25" hidden="1" customHeight="1">
      <c r="B169" s="7"/>
    </row>
    <row r="170" spans="1:12" s="9" customFormat="1" ht="15.75" hidden="1">
      <c r="A170" s="82"/>
      <c r="B170" s="82"/>
      <c r="C170" s="82"/>
      <c r="D170" s="110"/>
      <c r="E170" s="111"/>
      <c r="F170" s="111"/>
      <c r="G170" s="111"/>
      <c r="H170" s="112"/>
      <c r="I170" s="112"/>
      <c r="J170" s="112"/>
      <c r="K170" s="112"/>
      <c r="L170" s="113"/>
    </row>
    <row r="171" spans="1:12" s="9" customFormat="1" ht="33" hidden="1" customHeight="1">
      <c r="A171" s="82"/>
      <c r="B171" s="82"/>
      <c r="C171" s="82"/>
      <c r="D171" s="82"/>
      <c r="E171" s="82"/>
      <c r="F171" s="102"/>
      <c r="G171" s="104"/>
      <c r="H171" s="82"/>
      <c r="I171" s="82"/>
      <c r="J171" s="82"/>
      <c r="K171" s="82"/>
      <c r="L171" s="82"/>
    </row>
    <row r="172" spans="1:12" s="9" customFormat="1" ht="33" hidden="1" customHeight="1">
      <c r="A172" s="82"/>
      <c r="B172" s="82"/>
      <c r="C172" s="82"/>
      <c r="D172" s="32"/>
      <c r="E172" s="32"/>
      <c r="F172" s="32"/>
      <c r="G172" s="32"/>
      <c r="H172" s="32"/>
      <c r="I172" s="32"/>
      <c r="J172" s="32"/>
      <c r="K172" s="32"/>
      <c r="L172" s="32"/>
    </row>
    <row r="173" spans="1:12" s="8" customFormat="1" ht="15.75" hidden="1">
      <c r="A173" s="105"/>
      <c r="B173" s="11"/>
      <c r="C173" s="12"/>
      <c r="D173" s="11"/>
      <c r="E173" s="15"/>
      <c r="F173" s="78"/>
      <c r="G173" s="79"/>
      <c r="H173" s="12"/>
      <c r="I173" s="12"/>
      <c r="J173" s="13"/>
      <c r="K173" s="12"/>
      <c r="L173" s="12"/>
    </row>
    <row r="174" spans="1:12" s="8" customFormat="1" ht="15.75" hidden="1">
      <c r="A174" s="106"/>
      <c r="B174" s="11"/>
      <c r="C174" s="12"/>
      <c r="D174" s="11"/>
      <c r="E174" s="15"/>
      <c r="F174" s="78"/>
      <c r="G174" s="79"/>
      <c r="H174" s="12"/>
      <c r="I174" s="16"/>
      <c r="J174" s="13"/>
      <c r="K174" s="12"/>
      <c r="L174" s="16"/>
    </row>
    <row r="175" spans="1:12" s="8" customFormat="1" ht="15.75" hidden="1">
      <c r="A175" s="107"/>
      <c r="B175" s="11"/>
      <c r="C175" s="12"/>
      <c r="D175" s="11"/>
      <c r="E175" s="15"/>
      <c r="F175" s="78"/>
      <c r="G175" s="79"/>
      <c r="H175" s="12"/>
      <c r="I175" s="16"/>
      <c r="J175" s="13"/>
      <c r="K175" s="12"/>
      <c r="L175" s="12"/>
    </row>
    <row r="176" spans="1:12" s="8" customFormat="1" ht="33.75" hidden="1" customHeight="1">
      <c r="A176" s="54"/>
      <c r="B176" s="108"/>
      <c r="C176" s="109"/>
      <c r="D176" s="109"/>
      <c r="E176" s="109"/>
      <c r="F176" s="109"/>
      <c r="G176" s="109"/>
      <c r="H176" s="109"/>
      <c r="I176" s="109"/>
      <c r="J176" s="109"/>
      <c r="K176" s="109"/>
      <c r="L176" s="109"/>
    </row>
    <row r="177" spans="1:12" s="26" customFormat="1" ht="15.75" hidden="1">
      <c r="A177" s="21"/>
      <c r="B177" s="24"/>
      <c r="C177" s="23"/>
      <c r="D177" s="24"/>
      <c r="E177" s="22"/>
      <c r="F177" s="22"/>
      <c r="G177" s="24"/>
      <c r="H177" s="23"/>
      <c r="I177" s="23"/>
      <c r="J177" s="25"/>
      <c r="K177" s="23"/>
      <c r="L177" s="23"/>
    </row>
  </sheetData>
  <mergeCells count="179">
    <mergeCell ref="A173:A175"/>
    <mergeCell ref="B176:L176"/>
    <mergeCell ref="A164:A166"/>
    <mergeCell ref="B167:L167"/>
    <mergeCell ref="A170:A172"/>
    <mergeCell ref="B170:B172"/>
    <mergeCell ref="C170:C172"/>
    <mergeCell ref="D170:L170"/>
    <mergeCell ref="D171:E171"/>
    <mergeCell ref="F171:G171"/>
    <mergeCell ref="H171:L171"/>
    <mergeCell ref="A155:A157"/>
    <mergeCell ref="B158:L158"/>
    <mergeCell ref="B149:L149"/>
    <mergeCell ref="A161:A163"/>
    <mergeCell ref="B161:B163"/>
    <mergeCell ref="C161:C163"/>
    <mergeCell ref="D161:L161"/>
    <mergeCell ref="D162:E162"/>
    <mergeCell ref="F162:G162"/>
    <mergeCell ref="H162:L162"/>
    <mergeCell ref="A143:A145"/>
    <mergeCell ref="B143:B145"/>
    <mergeCell ref="C143:C145"/>
    <mergeCell ref="D143:L143"/>
    <mergeCell ref="D144:E144"/>
    <mergeCell ref="F144:G144"/>
    <mergeCell ref="H144:L144"/>
    <mergeCell ref="A146:A148"/>
    <mergeCell ref="A152:A154"/>
    <mergeCell ref="B152:B154"/>
    <mergeCell ref="C152:C154"/>
    <mergeCell ref="D152:L152"/>
    <mergeCell ref="D153:E153"/>
    <mergeCell ref="F153:G153"/>
    <mergeCell ref="H153:L153"/>
    <mergeCell ref="A4:A6"/>
    <mergeCell ref="A7:A9"/>
    <mergeCell ref="A12:A14"/>
    <mergeCell ref="B12:B14"/>
    <mergeCell ref="C12:C14"/>
    <mergeCell ref="B4:B6"/>
    <mergeCell ref="C4:C6"/>
    <mergeCell ref="D4:L4"/>
    <mergeCell ref="D12:L12"/>
    <mergeCell ref="D13:E13"/>
    <mergeCell ref="F13:G13"/>
    <mergeCell ref="H13:L13"/>
    <mergeCell ref="D5:E5"/>
    <mergeCell ref="F5:G5"/>
    <mergeCell ref="H5:L5"/>
    <mergeCell ref="K7:L7"/>
    <mergeCell ref="K8:L8"/>
    <mergeCell ref="K9:L9"/>
    <mergeCell ref="K6:L6"/>
    <mergeCell ref="K14:L14"/>
    <mergeCell ref="A24:A26"/>
    <mergeCell ref="A30:A32"/>
    <mergeCell ref="B30:B32"/>
    <mergeCell ref="C30:C32"/>
    <mergeCell ref="D30:L30"/>
    <mergeCell ref="D31:E31"/>
    <mergeCell ref="F31:G31"/>
    <mergeCell ref="H31:L31"/>
    <mergeCell ref="A15:A17"/>
    <mergeCell ref="A21:A23"/>
    <mergeCell ref="B21:B23"/>
    <mergeCell ref="C21:C23"/>
    <mergeCell ref="D21:L21"/>
    <mergeCell ref="D22:E22"/>
    <mergeCell ref="F22:G22"/>
    <mergeCell ref="H22:L22"/>
    <mergeCell ref="K15:L15"/>
    <mergeCell ref="K16:L16"/>
    <mergeCell ref="K17:L17"/>
    <mergeCell ref="A42:A44"/>
    <mergeCell ref="A47:A49"/>
    <mergeCell ref="B47:B49"/>
    <mergeCell ref="C47:C49"/>
    <mergeCell ref="D47:L47"/>
    <mergeCell ref="D48:E48"/>
    <mergeCell ref="F48:G48"/>
    <mergeCell ref="H48:L48"/>
    <mergeCell ref="A33:A35"/>
    <mergeCell ref="A39:A41"/>
    <mergeCell ref="B39:B41"/>
    <mergeCell ref="C39:C41"/>
    <mergeCell ref="D39:L39"/>
    <mergeCell ref="D40:E40"/>
    <mergeCell ref="F40:G40"/>
    <mergeCell ref="H40:L40"/>
    <mergeCell ref="B36:L36"/>
    <mergeCell ref="A58:A60"/>
    <mergeCell ref="A64:A66"/>
    <mergeCell ref="B64:B66"/>
    <mergeCell ref="C64:C66"/>
    <mergeCell ref="D64:L64"/>
    <mergeCell ref="D65:E65"/>
    <mergeCell ref="F65:G65"/>
    <mergeCell ref="H65:L65"/>
    <mergeCell ref="A50:A52"/>
    <mergeCell ref="A55:A57"/>
    <mergeCell ref="B55:B57"/>
    <mergeCell ref="C55:C57"/>
    <mergeCell ref="D55:L55"/>
    <mergeCell ref="D56:E56"/>
    <mergeCell ref="F56:G56"/>
    <mergeCell ref="H56:L56"/>
    <mergeCell ref="A82:A84"/>
    <mergeCell ref="B82:B84"/>
    <mergeCell ref="C82:C84"/>
    <mergeCell ref="D82:L82"/>
    <mergeCell ref="D83:E83"/>
    <mergeCell ref="F83:G83"/>
    <mergeCell ref="H83:L83"/>
    <mergeCell ref="B79:L79"/>
    <mergeCell ref="A67:A69"/>
    <mergeCell ref="A73:A75"/>
    <mergeCell ref="B73:B75"/>
    <mergeCell ref="C73:C75"/>
    <mergeCell ref="D73:L73"/>
    <mergeCell ref="D74:E74"/>
    <mergeCell ref="F74:G74"/>
    <mergeCell ref="H74:L74"/>
    <mergeCell ref="B70:L70"/>
    <mergeCell ref="A76:A78"/>
    <mergeCell ref="A102:A104"/>
    <mergeCell ref="A94:A96"/>
    <mergeCell ref="A99:A101"/>
    <mergeCell ref="B99:B101"/>
    <mergeCell ref="C99:C101"/>
    <mergeCell ref="D99:L99"/>
    <mergeCell ref="D100:E100"/>
    <mergeCell ref="F100:G100"/>
    <mergeCell ref="H100:L100"/>
    <mergeCell ref="A85:A87"/>
    <mergeCell ref="A91:A93"/>
    <mergeCell ref="B91:B93"/>
    <mergeCell ref="C91:C93"/>
    <mergeCell ref="D91:L91"/>
    <mergeCell ref="D92:E92"/>
    <mergeCell ref="F92:G92"/>
    <mergeCell ref="H92:L92"/>
    <mergeCell ref="B88:L88"/>
    <mergeCell ref="B105:L105"/>
    <mergeCell ref="A126:A128"/>
    <mergeCell ref="B126:B128"/>
    <mergeCell ref="C126:C128"/>
    <mergeCell ref="D126:L126"/>
    <mergeCell ref="D127:E127"/>
    <mergeCell ref="F127:G127"/>
    <mergeCell ref="H127:L127"/>
    <mergeCell ref="H117:L117"/>
    <mergeCell ref="A119:A121"/>
    <mergeCell ref="B122:L122"/>
    <mergeCell ref="A137:A139"/>
    <mergeCell ref="B140:L140"/>
    <mergeCell ref="A108:A110"/>
    <mergeCell ref="B108:B110"/>
    <mergeCell ref="C108:C110"/>
    <mergeCell ref="D108:L108"/>
    <mergeCell ref="D109:E109"/>
    <mergeCell ref="F109:G109"/>
    <mergeCell ref="H109:L109"/>
    <mergeCell ref="A111:A113"/>
    <mergeCell ref="A116:A118"/>
    <mergeCell ref="B116:B118"/>
    <mergeCell ref="C116:C118"/>
    <mergeCell ref="D116:L116"/>
    <mergeCell ref="D117:E117"/>
    <mergeCell ref="F117:G117"/>
    <mergeCell ref="A129:A131"/>
    <mergeCell ref="A134:A136"/>
    <mergeCell ref="B134:B136"/>
    <mergeCell ref="C134:C136"/>
    <mergeCell ref="D134:L134"/>
    <mergeCell ref="D135:E135"/>
    <mergeCell ref="F135:G135"/>
    <mergeCell ref="H135:L13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9" manualBreakCount="9">
    <brk id="19" max="16383" man="1"/>
    <brk id="37" max="16383" man="1"/>
    <brk id="53" max="16383" man="1"/>
    <brk id="71" max="16383" man="1"/>
    <brk id="89" max="16383" man="1"/>
    <brk id="106" max="16383" man="1"/>
    <brk id="123" max="16383" man="1"/>
    <brk id="141" max="16383" man="1"/>
    <brk id="1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Nodrosinajums</vt:lpstr>
      <vt:lpstr>Pakalpoj-sn</vt:lpstr>
      <vt:lpstr>U-K-apjomi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2011-12-15T12:19:29Z</cp:lastPrinted>
  <dcterms:created xsi:type="dcterms:W3CDTF">2011-12-13T13:06:12Z</dcterms:created>
  <dcterms:modified xsi:type="dcterms:W3CDTF">2011-12-19T14:31:18Z</dcterms:modified>
</cp:coreProperties>
</file>